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gecorpscombr.sharepoint.com/sites/1499-bnd-epe/Shared Documents/General/1499-BND-EPE/04-ProdEmElaboracao/CP/P1/"/>
    </mc:Choice>
  </mc:AlternateContent>
  <xr:revisionPtr revIDLastSave="294" documentId="8_{E9958E59-B49C-402C-A657-EB6A8DF466E8}" xr6:coauthVersionLast="47" xr6:coauthVersionMax="47" xr10:uidLastSave="{8204428C-3B25-4C56-8F4F-387122251E3E}"/>
  <bookViews>
    <workbookView xWindow="-108" yWindow="-108" windowWidth="23256" windowHeight="12456" tabRatio="838" firstSheet="6" activeTab="3" xr2:uid="{95E2CA45-D2A8-4F65-BA04-D01EFA7ADB6F}"/>
  </bookViews>
  <sheets>
    <sheet name="CAPA" sheetId="78" r:id="rId1"/>
    <sheet name="OPEX_Crono_fis" sheetId="77" r:id="rId2"/>
    <sheet name="OPEX_Total" sheetId="90" r:id="rId3"/>
    <sheet name="OPEX_Operação" sheetId="1" r:id="rId4"/>
    <sheet name="aux_EN-ManutMed" sheetId="83" r:id="rId5"/>
    <sheet name="aux_EL-ManutMed" sheetId="84" r:id="rId6"/>
    <sheet name="aux_T4-ManutMed" sheetId="85" r:id="rId7"/>
  </sheets>
  <definedNames>
    <definedName name="_xlnm._FilterDatabase" localSheetId="3" hidden="1">OPEX_Operação!$A$10:$I$102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90" l="1"/>
  <c r="D4" i="90"/>
  <c r="E4" i="90"/>
  <c r="F4" i="90"/>
  <c r="G4" i="90"/>
  <c r="H4" i="90"/>
  <c r="I4" i="90"/>
  <c r="J4" i="90"/>
  <c r="K4" i="90"/>
  <c r="L4" i="90"/>
  <c r="M4" i="90"/>
  <c r="N4" i="90"/>
  <c r="O4" i="90"/>
  <c r="P4" i="90"/>
  <c r="Q4" i="90"/>
  <c r="R4" i="90"/>
  <c r="S4" i="90"/>
  <c r="T4" i="90"/>
  <c r="U4" i="90"/>
  <c r="V4" i="90"/>
  <c r="W4" i="90"/>
  <c r="X4" i="90"/>
  <c r="Y4" i="90"/>
  <c r="Z4" i="90"/>
  <c r="AA4" i="90"/>
  <c r="AB4" i="90"/>
  <c r="AC4" i="90"/>
  <c r="AD4" i="90"/>
  <c r="AE4" i="90"/>
  <c r="AF4" i="90"/>
  <c r="AG4" i="90"/>
  <c r="AH4" i="90"/>
  <c r="AI4" i="90"/>
  <c r="AJ4" i="90"/>
  <c r="C5" i="90"/>
  <c r="D5" i="90"/>
  <c r="E5" i="90"/>
  <c r="F5" i="90"/>
  <c r="G5" i="90"/>
  <c r="H5" i="90"/>
  <c r="I5" i="90"/>
  <c r="J5" i="90"/>
  <c r="K5" i="90"/>
  <c r="L5" i="90"/>
  <c r="M5" i="90"/>
  <c r="N5" i="90"/>
  <c r="O5" i="90"/>
  <c r="P5" i="90"/>
  <c r="Q5" i="90"/>
  <c r="R5" i="90"/>
  <c r="S5" i="90"/>
  <c r="T5" i="90"/>
  <c r="U5" i="90"/>
  <c r="V5" i="90"/>
  <c r="W5" i="90"/>
  <c r="X5" i="90"/>
  <c r="Y5" i="90"/>
  <c r="Z5" i="90"/>
  <c r="AA5" i="90"/>
  <c r="AB5" i="90"/>
  <c r="AC5" i="90"/>
  <c r="AD5" i="90"/>
  <c r="AE5" i="90"/>
  <c r="AF5" i="90"/>
  <c r="AG5" i="90"/>
  <c r="AH5" i="90"/>
  <c r="AI5" i="90"/>
  <c r="AJ5" i="90"/>
  <c r="C6" i="90"/>
  <c r="D6" i="90"/>
  <c r="E6" i="90"/>
  <c r="F6" i="90"/>
  <c r="G6" i="90"/>
  <c r="H6" i="90"/>
  <c r="I6" i="90"/>
  <c r="J6" i="90"/>
  <c r="K6" i="90"/>
  <c r="L6" i="90"/>
  <c r="M6" i="90"/>
  <c r="N6" i="90"/>
  <c r="O6" i="90"/>
  <c r="P6" i="90"/>
  <c r="Q6" i="90"/>
  <c r="R6" i="90"/>
  <c r="S6" i="90"/>
  <c r="T6" i="90"/>
  <c r="U6" i="90"/>
  <c r="V6" i="90"/>
  <c r="W6" i="90"/>
  <c r="X6" i="90"/>
  <c r="Y6" i="90"/>
  <c r="Z6" i="90"/>
  <c r="AA6" i="90"/>
  <c r="AB6" i="90"/>
  <c r="AC6" i="90"/>
  <c r="AD6" i="90"/>
  <c r="AE6" i="90"/>
  <c r="AF6" i="90"/>
  <c r="AG6" i="90"/>
  <c r="AH6" i="90"/>
  <c r="AI6" i="90"/>
  <c r="AJ6" i="90"/>
  <c r="B6" i="90" l="1"/>
  <c r="B5" i="90"/>
  <c r="B4" i="90"/>
  <c r="W2" i="77" l="1"/>
  <c r="AI2" i="77" l="1"/>
  <c r="D2" i="77"/>
  <c r="AH2" i="77"/>
  <c r="AE2" i="77"/>
  <c r="S2" i="77"/>
  <c r="AC2" i="77"/>
  <c r="V2" i="77"/>
  <c r="X2" i="77"/>
  <c r="AJ2" i="77"/>
  <c r="G2" i="77"/>
  <c r="H2" i="77"/>
  <c r="E2" i="77"/>
  <c r="K2" i="77"/>
  <c r="I2" i="77"/>
  <c r="U2" i="77"/>
  <c r="C2" i="77"/>
  <c r="L2" i="77"/>
  <c r="Y2" i="77"/>
  <c r="AG2" i="77"/>
  <c r="N2" i="77"/>
  <c r="P2" i="77"/>
  <c r="Z2" i="77"/>
  <c r="J2" i="77"/>
  <c r="T2" i="77"/>
  <c r="O2" i="77"/>
  <c r="AB2" i="77"/>
  <c r="AF2" i="77"/>
  <c r="AD2" i="77"/>
  <c r="AA2" i="77"/>
  <c r="M2" i="77"/>
  <c r="F2" i="77"/>
  <c r="Q2" i="77" l="1"/>
  <c r="R2" i="77"/>
  <c r="B2" i="77" l="1"/>
  <c r="H3" i="90" l="1"/>
  <c r="H8" i="90" s="1"/>
  <c r="P3" i="90"/>
  <c r="P8" i="90" s="1"/>
  <c r="X3" i="90"/>
  <c r="X8" i="90" s="1"/>
  <c r="AF3" i="90"/>
  <c r="AF8" i="90" s="1"/>
  <c r="I3" i="90"/>
  <c r="I8" i="90" s="1"/>
  <c r="Q3" i="90"/>
  <c r="Q8" i="90" s="1"/>
  <c r="Y3" i="90"/>
  <c r="Y8" i="90" s="1"/>
  <c r="AG3" i="90"/>
  <c r="AG8" i="90" s="1"/>
  <c r="J3" i="90"/>
  <c r="J8" i="90" s="1"/>
  <c r="R3" i="90"/>
  <c r="R8" i="90" s="1"/>
  <c r="Z3" i="90"/>
  <c r="Z8" i="90" s="1"/>
  <c r="AH3" i="90"/>
  <c r="AH8" i="90" s="1"/>
  <c r="C3" i="90"/>
  <c r="C8" i="90" s="1"/>
  <c r="K3" i="90"/>
  <c r="K8" i="90" s="1"/>
  <c r="S3" i="90"/>
  <c r="S8" i="90" s="1"/>
  <c r="AA3" i="90"/>
  <c r="AA8" i="90" s="1"/>
  <c r="AI3" i="90"/>
  <c r="AI8" i="90" s="1"/>
  <c r="D3" i="90"/>
  <c r="D8" i="90" s="1"/>
  <c r="L3" i="90"/>
  <c r="L8" i="90" s="1"/>
  <c r="T3" i="90"/>
  <c r="T8" i="90" s="1"/>
  <c r="AB3" i="90"/>
  <c r="AB8" i="90" s="1"/>
  <c r="AJ3" i="90"/>
  <c r="AJ8" i="90" s="1"/>
  <c r="E3" i="90"/>
  <c r="E8" i="90" s="1"/>
  <c r="M3" i="90"/>
  <c r="M8" i="90" s="1"/>
  <c r="U3" i="90"/>
  <c r="U8" i="90" s="1"/>
  <c r="AC3" i="90"/>
  <c r="AC8" i="90" s="1"/>
  <c r="F3" i="90"/>
  <c r="F8" i="90" s="1"/>
  <c r="N3" i="90"/>
  <c r="N8" i="90" s="1"/>
  <c r="V3" i="90"/>
  <c r="V8" i="90" s="1"/>
  <c r="AD3" i="90"/>
  <c r="AD8" i="90" s="1"/>
  <c r="G3" i="90"/>
  <c r="G8" i="90" s="1"/>
  <c r="O3" i="90"/>
  <c r="O8" i="90" s="1"/>
  <c r="W3" i="90"/>
  <c r="W8" i="90" s="1"/>
  <c r="AE3" i="90"/>
  <c r="AE8" i="90" s="1"/>
  <c r="B3" i="90"/>
  <c r="B8" i="90" s="1"/>
</calcChain>
</file>

<file path=xl/sharedStrings.xml><?xml version="1.0" encoding="utf-8"?>
<sst xmlns="http://schemas.openxmlformats.org/spreadsheetml/2006/main" count="651" uniqueCount="318">
  <si>
    <t>1499 - MODELAGEM - PISF</t>
  </si>
  <si>
    <t>CUSTOS DE OPERAÇÃO E MANUTENÇÃO - OPEX</t>
  </si>
  <si>
    <t>Conteúdos deste Anexo Digital:</t>
  </si>
  <si>
    <t>CAPA</t>
  </si>
  <si>
    <t>OPEX Operação: Planilha extensiva de previsão de custos constantes de operação anual por trecho do Sistema PISF</t>
  </si>
  <si>
    <t>Cronograma Físico do OPEX (Cenário Base): Cronograma de custos de operação e manutenção a P0 no Cenário Base relacionados ao Sistema PISF</t>
  </si>
  <si>
    <t>Notas:</t>
  </si>
  <si>
    <r>
      <rPr>
        <b/>
        <sz val="10"/>
        <color theme="1"/>
        <rFont val="Futura Lt BT"/>
        <family val="2"/>
      </rPr>
      <t>Fases</t>
    </r>
    <r>
      <rPr>
        <sz val="10"/>
        <color theme="1"/>
        <rFont val="Futura Lt BT"/>
        <family val="2"/>
      </rPr>
      <t xml:space="preserve"> representam envelhecimento previsível da infraestrutura ao longo do período de estudo</t>
    </r>
  </si>
  <si>
    <r>
      <rPr>
        <b/>
        <sz val="10"/>
        <color theme="1"/>
        <rFont val="Futura Lt BT"/>
        <family val="2"/>
      </rPr>
      <t>Etapas</t>
    </r>
    <r>
      <rPr>
        <sz val="10"/>
        <color theme="1"/>
        <rFont val="Futura Lt BT"/>
        <family val="2"/>
      </rPr>
      <t xml:space="preserve"> representam patamares de evolução de capacidade da infraestrutura ao longo do período de estudo</t>
    </r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</si>
  <si>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</si>
  <si>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</si>
  <si>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</si>
  <si>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</si>
  <si>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</si>
  <si>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</si>
  <si>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</si>
  <si>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</si>
  <si>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</si>
  <si>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</si>
  <si>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</si>
  <si>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</si>
  <si>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</si>
  <si>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</si>
  <si>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</si>
  <si>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</si>
  <si>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</si>
  <si>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</si>
  <si>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</si>
  <si>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</si>
  <si>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</si>
  <si>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</si>
  <si>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</si>
  <si>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</si>
  <si>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</si>
  <si>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</si>
  <si>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</si>
  <si>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</si>
  <si>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</si>
  <si>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</si>
  <si>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Ano 31</t>
  </si>
  <si>
    <t>Ano 32</t>
  </si>
  <si>
    <t>Ano 33</t>
  </si>
  <si>
    <t>Ano 34</t>
  </si>
  <si>
    <t>Ano 35</t>
  </si>
  <si>
    <t>SISTEMA PISF</t>
  </si>
  <si>
    <t>Eixo Norte - O&amp;M</t>
  </si>
  <si>
    <t>Eixo Leste - O&amp;M</t>
  </si>
  <si>
    <t>Ramal do Apodi - O&amp;M</t>
  </si>
  <si>
    <t>Ramal do Piancó - O&amp;M</t>
  </si>
  <si>
    <t>OPEX - Rubricas</t>
  </si>
  <si>
    <t>Gestão e Operação - Sistema PISF</t>
  </si>
  <si>
    <t>Manutenção - Eixo Leste</t>
  </si>
  <si>
    <t>Manutenção - Eixo Norte</t>
  </si>
  <si>
    <t>Manutenção - Ramal do Apodi</t>
  </si>
  <si>
    <t>Operação e Manutenção - Ramal do Piancó</t>
  </si>
  <si>
    <t>OPEX Total</t>
  </si>
  <si>
    <t>MODELAGEM PISF</t>
  </si>
  <si>
    <t>PLANILHA DE CÁLCULO PARA COMPOSIÇÃO DO 
CUSTO DE OPERAÇÃO E MANUTENÇÃO DO PISF</t>
  </si>
  <si>
    <t xml:space="preserve"> VALORES REFERENCIAIS</t>
  </si>
  <si>
    <t>Premissa de Quantitativo (auxiliar)</t>
  </si>
  <si>
    <t>Unid.</t>
  </si>
  <si>
    <t>Quant.</t>
  </si>
  <si>
    <t>Mão de Obra</t>
  </si>
  <si>
    <t>1.1</t>
  </si>
  <si>
    <t>Equipe de Operação Fixa</t>
  </si>
  <si>
    <t>1.1.1</t>
  </si>
  <si>
    <t>Estação de Bombeamento</t>
  </si>
  <si>
    <t>1.1.1.1</t>
  </si>
  <si>
    <t>Operador</t>
  </si>
  <si>
    <t>Func./ EB</t>
  </si>
  <si>
    <t>funcionários</t>
  </si>
  <si>
    <t>1.1.1.2</t>
  </si>
  <si>
    <t>Auxiliar de Serviços Gerais</t>
  </si>
  <si>
    <t>1.1.2</t>
  </si>
  <si>
    <t>Equipe de Segurança</t>
  </si>
  <si>
    <t>1.1.2.1</t>
  </si>
  <si>
    <t>Vigia</t>
  </si>
  <si>
    <t>Func. / Posto</t>
  </si>
  <si>
    <t>1.1.3</t>
  </si>
  <si>
    <t>Postos Operacionais (Canteiros)</t>
  </si>
  <si>
    <t>1.1.3.1</t>
  </si>
  <si>
    <t>Engenheiro Civil Junior</t>
  </si>
  <si>
    <t>Func./ Posto</t>
  </si>
  <si>
    <t>1.1.3.2</t>
  </si>
  <si>
    <t>Técnico Pleno (opera o Caminhão Munk)</t>
  </si>
  <si>
    <t>1.1.3.3</t>
  </si>
  <si>
    <t>Auxiliar Técnico</t>
  </si>
  <si>
    <t>1.1.3.4</t>
  </si>
  <si>
    <t>Servente (apoio operacional)</t>
  </si>
  <si>
    <t>1.1.3.5</t>
  </si>
  <si>
    <t>1.1.3.6</t>
  </si>
  <si>
    <t>Motorista</t>
  </si>
  <si>
    <t>1.1.4</t>
  </si>
  <si>
    <t>Coordenação</t>
  </si>
  <si>
    <t>1.1.4.1</t>
  </si>
  <si>
    <t>Coordenação de Operação</t>
  </si>
  <si>
    <t>1.1.4.1.1</t>
  </si>
  <si>
    <t xml:space="preserve">Supervisor </t>
  </si>
  <si>
    <t>Func./ Eixo</t>
  </si>
  <si>
    <t>1.1.4.1.2</t>
  </si>
  <si>
    <t>Técnico (auxilio ao Supervisor)</t>
  </si>
  <si>
    <t>1.1.4.1.3</t>
  </si>
  <si>
    <t>Instrumentista</t>
  </si>
  <si>
    <t>1.1.4.1.4</t>
  </si>
  <si>
    <t>Engenheiro Eletricista</t>
  </si>
  <si>
    <t>1.1.4.1.5</t>
  </si>
  <si>
    <t>Eletricista</t>
  </si>
  <si>
    <t>1.1.4.1.6</t>
  </si>
  <si>
    <t>Engenheiro Mecânico</t>
  </si>
  <si>
    <t>1.1.4.1.7</t>
  </si>
  <si>
    <t>Mecânico</t>
  </si>
  <si>
    <t>1.1.4.2</t>
  </si>
  <si>
    <t>Coordenação de Segurança e Medicina do Trabalho</t>
  </si>
  <si>
    <t>1.1.4.2.1</t>
  </si>
  <si>
    <t>Engenheiro de Segurança do Trabalho</t>
  </si>
  <si>
    <t>Func./ PISF</t>
  </si>
  <si>
    <t>1.1.4.2.2</t>
  </si>
  <si>
    <t>Técnico de Segurança do Trabalho (Geral)</t>
  </si>
  <si>
    <t>1.1.4.2.3</t>
  </si>
  <si>
    <t>Técnico de Segurança do Trabalho (Local)</t>
  </si>
  <si>
    <t>1.1.4.2.4</t>
  </si>
  <si>
    <t>Médico de Segurança do Trabalho</t>
  </si>
  <si>
    <t>1.1.4.3</t>
  </si>
  <si>
    <t>Coordenação de Administração e Logística</t>
  </si>
  <si>
    <t>1.1.4.3.1</t>
  </si>
  <si>
    <t>Administrador Sênior</t>
  </si>
  <si>
    <t>1.1.4.3.2</t>
  </si>
  <si>
    <t>Administrador Pleno</t>
  </si>
  <si>
    <t>1.1.4.3.3</t>
  </si>
  <si>
    <t>Almoxarife</t>
  </si>
  <si>
    <t>1.1.4.3.4</t>
  </si>
  <si>
    <t>1.1.4.3.5</t>
  </si>
  <si>
    <t>Copeira</t>
  </si>
  <si>
    <t>1.1.4.3.6</t>
  </si>
  <si>
    <t>Faxineira</t>
  </si>
  <si>
    <t>1.1.4.3.7</t>
  </si>
  <si>
    <t>1.1.4.3.8</t>
  </si>
  <si>
    <t>Recepcionista</t>
  </si>
  <si>
    <t>1.1.4.3.9</t>
  </si>
  <si>
    <t>Secretária</t>
  </si>
  <si>
    <t>1.1.4.3.10</t>
  </si>
  <si>
    <t>1.1.4.4</t>
  </si>
  <si>
    <t>Coordenação de Manutenção</t>
  </si>
  <si>
    <t>1.1.4.4.1</t>
  </si>
  <si>
    <t>Engenheiro Civil Senior (Gerente de Manutenção)</t>
  </si>
  <si>
    <t>1.1.4.4.2</t>
  </si>
  <si>
    <t>Engenheiro Civil Pleno (Supervisor Manutenção Segurança e Operacional)</t>
  </si>
  <si>
    <t>1.1.4.4.3</t>
  </si>
  <si>
    <t>Engenheiro Eletricista Pleno (Supervisor Manutenção elétrica e eletrônica)</t>
  </si>
  <si>
    <t>1.1.4.4.4</t>
  </si>
  <si>
    <t>Engenheiro Mecânico Pleno (Supervisor Manutenção hidromecânica)</t>
  </si>
  <si>
    <t>1.1.4.4.6</t>
  </si>
  <si>
    <t>Técnico (auxílio ao Gerente)</t>
  </si>
  <si>
    <t>1.1.4.5</t>
  </si>
  <si>
    <t>Coordenação de Segurança de Barragens</t>
  </si>
  <si>
    <t>1.1.4.5.1</t>
  </si>
  <si>
    <t>Engenheiro Civil Sênior</t>
  </si>
  <si>
    <t>1.1.4.5.2</t>
  </si>
  <si>
    <t>Engenheiro Civil Geotécnico Sênior</t>
  </si>
  <si>
    <t>1.1.4.5.3</t>
  </si>
  <si>
    <t>Engenheiro Hidráulico Sênior</t>
  </si>
  <si>
    <t>1.1.4.5.4</t>
  </si>
  <si>
    <t>Engenheiro Estrutural Sênior</t>
  </si>
  <si>
    <t>1.1.4.5.5</t>
  </si>
  <si>
    <t>Geólogo Sênior</t>
  </si>
  <si>
    <t>1.1.4.5.6</t>
  </si>
  <si>
    <t>Técnico de Segurança do Trabalho Sênior</t>
  </si>
  <si>
    <t>1.1.4.5.7</t>
  </si>
  <si>
    <t>Assistente Social Sênior</t>
  </si>
  <si>
    <t>1.1.4.5.8</t>
  </si>
  <si>
    <t>Técnico Leiturista/Auxiliar de Topografia</t>
  </si>
  <si>
    <t>1.1.4.5.9</t>
  </si>
  <si>
    <t>Técnico de Engenharia para Ambientes Geotécnicos Fechados</t>
  </si>
  <si>
    <t>1.1.4.5.10</t>
  </si>
  <si>
    <t>Técnico de Engenharia para Estruturas de Concreto Armado</t>
  </si>
  <si>
    <t>1.1.4.5.11</t>
  </si>
  <si>
    <t>Técnico de Engenharia em Obras Geotécnicas</t>
  </si>
  <si>
    <t>1.1.4.5.12</t>
  </si>
  <si>
    <t>Topógrafo</t>
  </si>
  <si>
    <t>1.1.4.6</t>
  </si>
  <si>
    <t>Coordenação Geral</t>
  </si>
  <si>
    <t>1.1.4.6.1</t>
  </si>
  <si>
    <t>Engenheiro Civil Pleno</t>
  </si>
  <si>
    <t>1.1.4.6.2</t>
  </si>
  <si>
    <t>Engenheiro Civil Senior (Gerente de Engenharia)</t>
  </si>
  <si>
    <t>1.1.4.6.3</t>
  </si>
  <si>
    <t>1.2</t>
  </si>
  <si>
    <t>Equipe Eventual</t>
  </si>
  <si>
    <t>Veículos</t>
  </si>
  <si>
    <t>Almoxarifado</t>
  </si>
  <si>
    <t>Medição Rio Piranhas-Açu</t>
  </si>
  <si>
    <t>Despesas Ambientais</t>
  </si>
  <si>
    <t>5.1</t>
  </si>
  <si>
    <t>Materiais e serviços</t>
  </si>
  <si>
    <t>5.1.1</t>
  </si>
  <si>
    <t>Programa 01 - Plano de Gestão, Controle Ambiental e Social das Obras </t>
  </si>
  <si>
    <t>un</t>
  </si>
  <si>
    <t>vb</t>
  </si>
  <si>
    <t>5.1.2</t>
  </si>
  <si>
    <t>Programa 02 - Plano Ambiental de Construção</t>
  </si>
  <si>
    <t>5.1.3</t>
  </si>
  <si>
    <t>Programas 03/04 - Comunicação Social e Educação Ambiental </t>
  </si>
  <si>
    <t>5.1.4</t>
  </si>
  <si>
    <t>Programas 20/22/26 - Programa de Monitoramento de Vetores e Hospedeiros de Doenças; Programa de Monitoramento da Qualidade da Água e Limnologia; Programa de Cadastramento de Fontes Hídricas </t>
  </si>
  <si>
    <t>5.1.5</t>
  </si>
  <si>
    <t>Programa 23 - Programa de Conservação da Fauna e da Flora </t>
  </si>
  <si>
    <t>5.1.6</t>
  </si>
  <si>
    <t>Programa 25 - Programa de Monitoramento do Sistema Adutor e das Bacias Receptoras </t>
  </si>
  <si>
    <t>5.1.7</t>
  </si>
  <si>
    <t>Programas 27/35 - Programa de Monitoramento dos Processos Erosivos; Programa de Acompanhamento da Situação dos Processos Minerários da Área Diretamente Afetada </t>
  </si>
  <si>
    <t>5.1.8</t>
  </si>
  <si>
    <t>Programas 37/38 - Programa de Monitoramento, Prevenção e Controle de Incêndios Florestais na Faixa de Servidão </t>
  </si>
  <si>
    <t>5.2</t>
  </si>
  <si>
    <t>Mão-de-obra</t>
  </si>
  <si>
    <t>5.2.1</t>
  </si>
  <si>
    <t>5.2.2</t>
  </si>
  <si>
    <t>5.2.3</t>
  </si>
  <si>
    <t>5.2.4</t>
  </si>
  <si>
    <t>5.2.5</t>
  </si>
  <si>
    <t>5.2.6</t>
  </si>
  <si>
    <t>5.2.7</t>
  </si>
  <si>
    <t>Programas 27/35/37/38 - Programa de Monitoramento dos Processos Erosivos, Programa de Acompanhamento da Situação dos Processos Minerários da Área Diretamente Afetada, Programa de Monitoramento, Prevenção e Controle de Incêndios Florestais na Faixa de Servidão </t>
  </si>
  <si>
    <t>Outros gastos de administração local</t>
  </si>
  <si>
    <t>Benefício e Despesas Indiretas - BDI (23,04%)</t>
  </si>
  <si>
    <t>Totais OPEX Referencial (Gestão e Operação Constante)</t>
  </si>
  <si>
    <t>[1° Ano]</t>
  </si>
  <si>
    <t>[2° Ano]</t>
  </si>
  <si>
    <t>[3° Ano]</t>
  </si>
  <si>
    <t>[4° Ano]</t>
  </si>
  <si>
    <t>[5° Ano]</t>
  </si>
  <si>
    <t>[6° Ano]</t>
  </si>
  <si>
    <t>[7° Ano]</t>
  </si>
  <si>
    <t>[8° Ano]</t>
  </si>
  <si>
    <t>[9° Ano]</t>
  </si>
  <si>
    <t>[10° Ano]</t>
  </si>
  <si>
    <t>[11° Ano]</t>
  </si>
  <si>
    <t>[12° Ano]</t>
  </si>
  <si>
    <t>[13° Ano]</t>
  </si>
  <si>
    <t>[14° Ano]</t>
  </si>
  <si>
    <t>[15° Ano]</t>
  </si>
  <si>
    <t>[16° Ano]</t>
  </si>
  <si>
    <t>[17° Ano]</t>
  </si>
  <si>
    <t>[18° Ano]</t>
  </si>
  <si>
    <t>[19° Ano]</t>
  </si>
  <si>
    <t>[20° Ano]</t>
  </si>
  <si>
    <t>[21° Ano]</t>
  </si>
  <si>
    <t>[22° Ano]</t>
  </si>
  <si>
    <t>[23° Ano]</t>
  </si>
  <si>
    <t>[24° Ano]</t>
  </si>
  <si>
    <t>[25° Ano]</t>
  </si>
  <si>
    <t>[26° Ano]</t>
  </si>
  <si>
    <t>[27° Ano]</t>
  </si>
  <si>
    <t>[28° Ano]</t>
  </si>
  <si>
    <t>[29° Ano]</t>
  </si>
  <si>
    <t>[30° Ano]</t>
  </si>
  <si>
    <t>[31° Ano]</t>
  </si>
  <si>
    <t>[32° Ano]</t>
  </si>
  <si>
    <t>[33° Ano]</t>
  </si>
  <si>
    <t>[34° Ano]</t>
  </si>
  <si>
    <t>[35° Ano]</t>
  </si>
  <si>
    <t>CUSTO MANUTENÇÃO TOTAL (R$) - ANO 1</t>
  </si>
  <si>
    <t>CUSTO MANUTENÇÃO TOTAL (R$) - ANO 2</t>
  </si>
  <si>
    <t>CUSTO MANUTENÇÃO TOTAL (R$) - ANO 3</t>
  </si>
  <si>
    <t>CUSTO MANUTENÇÃO TOTAL (R$) - ANO 4</t>
  </si>
  <si>
    <t>CUSTO MANUTENÇÃO TOTAL (R$) - ANO 5</t>
  </si>
  <si>
    <t>CUSTO MANUTENÇÃO TOTAL (R$) - ANO 6</t>
  </si>
  <si>
    <t>CUSTO MANUTENÇÃO TOTAL (R$) - ANO 7</t>
  </si>
  <si>
    <t>CUSTO MANUTENÇÃO TOTAL (R$) - ANO 8</t>
  </si>
  <si>
    <t>CUSTO MANUTENÇÃO TOTAL (R$) - ANO 9</t>
  </si>
  <si>
    <t>CUSTO MANUTENÇÃO TOTAL (R$) - ANO 10</t>
  </si>
  <si>
    <t>CUSTO MANUTENÇÃO TOTAL (R$) - ANO 11</t>
  </si>
  <si>
    <t>CUSTO MANUTENÇÃO TOTAL (R$) - ANO 12</t>
  </si>
  <si>
    <t>CUSTO MANUTENÇÃO TOTAL (R$) - ANO 13</t>
  </si>
  <si>
    <t>CUSTO MANUTENÇÃO TOTAL (R$) - ANO 14</t>
  </si>
  <si>
    <t>CUSTO MANUTENÇÃO TOTAL (R$) - ANO 15</t>
  </si>
  <si>
    <t>CUSTO MANUTENÇÃO TOTAL (R$) - ANO 16</t>
  </si>
  <si>
    <t>CUSTO MANUTENÇÃO TOTAL (R$) - ANO 17</t>
  </si>
  <si>
    <t>CUSTO MANUTENÇÃO TOTAL (R$) - ANO 18</t>
  </si>
  <si>
    <t>CUSTO MANUTENÇÃO TOTAL (R$) - ANO 19</t>
  </si>
  <si>
    <t>CUSTO MANUTENÇÃO TOTAL (R$) - ANO 20</t>
  </si>
  <si>
    <t>CUSTO MANUTENÇÃO TOTAL (R$) - ANO 21</t>
  </si>
  <si>
    <t>CUSTO MANUTENÇÃO TOTAL (R$) - ANO 22</t>
  </si>
  <si>
    <t>CUSTO MANUTENÇÃO TOTAL (R$) - ANO 23</t>
  </si>
  <si>
    <t>CUSTO MANUTENÇÃO TOTAL (R$) - ANO 24</t>
  </si>
  <si>
    <t>CUSTO MANUTENÇÃO TOTAL (R$) - ANO 25</t>
  </si>
  <si>
    <t>CUSTO MANUTENÇÃO TOTAL (R$) - ANO 26</t>
  </si>
  <si>
    <t>CUSTO MANUTENÇÃO TOTAL (R$) - ANO 27</t>
  </si>
  <si>
    <t>CUSTO MANUTENÇÃO TOTAL (R$) - ANO 28</t>
  </si>
  <si>
    <t>CUSTO MANUTENÇÃO TOTAL (R$) - ANO 29</t>
  </si>
  <si>
    <t>CUSTO MANUTENÇÃO TOTAL (R$) - ANO 30</t>
  </si>
  <si>
    <t>CUSTO MANUTENÇÃO TOTAL (R$) - ANO 31</t>
  </si>
  <si>
    <t>CUSTO MANUTENÇÃO TOTAL (R$) - ANO 32</t>
  </si>
  <si>
    <t>CUSTO MANUTENÇÃO TOTAL (R$) - ANO 33</t>
  </si>
  <si>
    <t>CUSTO MANUTENÇÃO TOTAL (R$) - ANO 34</t>
  </si>
  <si>
    <t>CUSTO MANUTENÇÃO TOTAL (R$) - ANO 35</t>
  </si>
  <si>
    <t>Captação e canal de adução</t>
  </si>
  <si>
    <t>Canais</t>
  </si>
  <si>
    <t>Aquedutos</t>
  </si>
  <si>
    <t>Cercas</t>
  </si>
  <si>
    <t>Barragens</t>
  </si>
  <si>
    <t>Túneis e Galerias</t>
  </si>
  <si>
    <t>Rede de Drenagem</t>
  </si>
  <si>
    <t>Sistema Viário</t>
  </si>
  <si>
    <t>Pontes e passarelas</t>
  </si>
  <si>
    <t>Sistema Elétrico e Sistema digital de Supervisão e Controle (SDSC)</t>
  </si>
  <si>
    <t>Manutenção das Unidades Administrativas e de Apoio</t>
  </si>
  <si>
    <t>1610 - EBI-1 Estação de Bombeamento</t>
  </si>
  <si>
    <t>1620 - EBI-2 Estação de Bombeamento</t>
  </si>
  <si>
    <t>1630 - EBI-3 Estação de Bombeamento</t>
  </si>
  <si>
    <t>Custo Operação</t>
  </si>
  <si>
    <t>2610 - EBV-1 Estação de Bombeamento</t>
  </si>
  <si>
    <t>2620 - EBV-2 Estação de Bombeamento</t>
  </si>
  <si>
    <t>2630 - EBV-3 Estação de Bombeamento</t>
  </si>
  <si>
    <t>2640 - EBV-4 Estação de Bombeamento</t>
  </si>
  <si>
    <t>2650 - EBV-5 Estação de Bombeamento</t>
  </si>
  <si>
    <t>2660 - EBV-6 Estação de Bombeamento</t>
  </si>
  <si>
    <t>Aquedutos e Rápidos</t>
  </si>
  <si>
    <t>Barragens e Estruturas de Controle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</si>
</sst>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[$R$-416]\ #,##0.00;[Red]\-[$R$-416]\ #,##0.00"/>
    <numFmt numFmtId="166" formatCode="0.0"/>
    <numFmt numFmtId="167" formatCode="0.0%"/>
    <numFmt numFmtId="168" formatCode="_(&quot;R$&quot;* #,##0.00_);_(&quot;R$&quot;* \(#,##0.00\);_(&quot;R$&quot;* &quot;-&quot;??_);_(@_)"/>
    <numFmt numFmtId="169" formatCode="_-&quot;R$&quot;* #,##0.00_-;\-&quot;R$&quot;* #,##0.00_-;_-&quot;R$&quot;* &quot;-&quot;??_-;_-@_-"/>
    <numFmt numFmtId="170" formatCode="#,##0.000"/>
  </numFmts>
  <fonts count="45">
    <font>
      <sz val="11"/>
      <color theme="1"/>
      <name val="Calibri"/>
      <family val="2"/>
      <scheme val="minor"/>
    </font>
    <font>
      <sz val="10"/>
      <name val="Futura Lt BT"/>
      <family val="2"/>
    </font>
    <font>
      <sz val="10"/>
      <color theme="1"/>
      <name val="Futura Lt BT"/>
      <family val="2"/>
    </font>
    <font>
      <sz val="10"/>
      <color theme="1"/>
      <name val="Futura Lt BT"/>
      <family val="2"/>
    </font>
    <font>
      <b/>
      <sz val="10"/>
      <name val="Futura Lt BT"/>
      <family val="2"/>
    </font>
    <font>
      <sz val="11"/>
      <name val="Futura Lt BT"/>
      <family val="2"/>
    </font>
    <font>
      <b/>
      <sz val="11"/>
      <name val="Futura Lt BT"/>
      <family val="2"/>
    </font>
    <font>
      <sz val="10"/>
      <name val="Futura Lt BT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Futura Lt BT"/>
      <family val="2"/>
    </font>
    <font>
      <b/>
      <sz val="10"/>
      <color theme="0"/>
      <name val="Futura Lt BT"/>
      <family val="2"/>
    </font>
    <font>
      <sz val="10"/>
      <color rgb="FF000000"/>
      <name val="Arial"/>
      <family val="2"/>
    </font>
    <font>
      <b/>
      <sz val="10"/>
      <color theme="1"/>
      <name val="Futura Lt BT"/>
      <family val="2"/>
    </font>
    <font>
      <sz val="11"/>
      <name val="Calibri"/>
      <family val="2"/>
      <scheme val="minor"/>
    </font>
    <font>
      <b/>
      <sz val="10"/>
      <color rgb="FF00B050"/>
      <name val="Futura Lt BT"/>
      <family val="2"/>
    </font>
    <font>
      <sz val="10"/>
      <color theme="0" tint="-0.499984740745262"/>
      <name val="Futura Lt BT"/>
      <family val="2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color theme="0"/>
      <name val="Futura Lt BT"/>
      <family val="2"/>
    </font>
    <font>
      <sz val="11"/>
      <color theme="0"/>
      <name val="Futura Lt BT"/>
      <family val="2"/>
    </font>
    <font>
      <b/>
      <sz val="11"/>
      <color theme="0"/>
      <name val="Futura Lt BT"/>
      <family val="2"/>
    </font>
    <font>
      <sz val="8"/>
      <name val="Calibri"/>
      <family val="2"/>
      <scheme val="minor"/>
    </font>
    <font>
      <i/>
      <sz val="10"/>
      <color theme="1"/>
      <name val="Futura Lt BT"/>
      <family val="2"/>
    </font>
    <font>
      <b/>
      <sz val="10"/>
      <color theme="7" tint="-0.499984740745262"/>
      <name val="Futura Lt BT"/>
      <family val="2"/>
    </font>
    <font>
      <sz val="10"/>
      <color theme="7" tint="0.79998168889431442"/>
      <name val="Futura Lt BT"/>
      <family val="2"/>
    </font>
    <font>
      <b/>
      <sz val="10"/>
      <color theme="7" tint="0.79998168889431442"/>
      <name val="Futura Lt BT"/>
      <family val="2"/>
    </font>
    <font>
      <b/>
      <sz val="11"/>
      <color theme="7" tint="-0.499984740745262"/>
      <name val="Futura Lt BT"/>
      <family val="2"/>
    </font>
    <font>
      <sz val="8"/>
      <color theme="7" tint="0.79998168889431442"/>
      <name val="Futura Lt BT"/>
      <family val="2"/>
    </font>
    <font>
      <b/>
      <sz val="9"/>
      <name val="Futura Lt BT"/>
      <family val="2"/>
    </font>
    <font>
      <b/>
      <sz val="9"/>
      <color theme="1"/>
      <name val="Futura Lt BT"/>
      <family val="2"/>
    </font>
    <font>
      <sz val="9"/>
      <color theme="1"/>
      <name val="Futura Lt BT"/>
      <family val="2"/>
    </font>
    <font>
      <sz val="9"/>
      <color theme="0"/>
      <name val="Futura Lt BT"/>
      <family val="2"/>
    </font>
    <font>
      <sz val="9"/>
      <color theme="7" tint="0.79998168889431442"/>
      <name val="Futura Lt BT"/>
      <family val="2"/>
    </font>
    <font>
      <sz val="9"/>
      <color theme="7" tint="-0.499984740745262"/>
      <name val="Futura Lt BT"/>
      <family val="2"/>
    </font>
    <font>
      <sz val="9"/>
      <color theme="0" tint="-0.499984740745262"/>
      <name val="Futura Lt BT"/>
      <family val="2"/>
    </font>
    <font>
      <sz val="9"/>
      <color theme="4"/>
      <name val="Futura Lt BT"/>
      <family val="2"/>
    </font>
    <font>
      <b/>
      <sz val="9"/>
      <color theme="0" tint="-0.499984740745262"/>
      <name val="Futura Lt BT"/>
      <family val="2"/>
    </font>
    <font>
      <b/>
      <i/>
      <sz val="9"/>
      <color theme="1"/>
      <name val="Futura Lt BT"/>
      <family val="2"/>
    </font>
    <font>
      <b/>
      <i/>
      <sz val="9"/>
      <color theme="0" tint="-0.499984740745262"/>
      <name val="Futura Lt BT"/>
      <family val="2"/>
    </font>
    <font>
      <i/>
      <sz val="9"/>
      <color theme="4"/>
      <name val="Futura Lt BT"/>
      <family val="2"/>
    </font>
    <font>
      <sz val="9"/>
      <name val="Futura Lt BT"/>
      <family val="2"/>
    </font>
    <font>
      <sz val="8"/>
      <name val="Futura Lt BT"/>
      <family val="2"/>
    </font>
    <font>
      <b/>
      <sz val="10"/>
      <color theme="4" tint="0.79998168889431442"/>
      <name val="Futura Lt BT"/>
      <family val="2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57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57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57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57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249977111117893"/>
        <bgColor indexed="57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465926084170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30">
    <xf numFmtId="0" fontId="0" fillId="0" borderId="0"/>
    <xf numFmtId="0" fontId="8" fillId="0" borderId="0"/>
    <xf numFmtId="164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56">
    <xf numFmtId="0" fontId="0" fillId="0" borderId="0" xfId="0"/>
    <xf numFmtId="0" fontId="27" fillId="16" borderId="0" xfId="0" applyFont="1" applyFill="1" applyAlignment="1">
      <alignment horizontal="center" vertical="center"/>
    </xf>
    <xf numFmtId="0" fontId="15" fillId="0" borderId="0" xfId="0" applyFont="1"/>
    <xf numFmtId="0" fontId="5" fillId="0" borderId="0" xfId="0" applyFont="1"/>
    <xf numFmtId="0" fontId="11" fillId="0" borderId="0" xfId="0" applyFont="1"/>
    <xf numFmtId="0" fontId="7" fillId="0" borderId="0" xfId="0" applyFont="1" applyAlignment="1">
      <alignment horizontal="right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righ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8" fillId="0" borderId="0" xfId="0" applyFont="1"/>
    <xf numFmtId="0" fontId="4" fillId="3" borderId="3" xfId="1" applyFont="1" applyFill="1" applyBorder="1" applyAlignment="1">
      <alignment horizontal="center" vertical="center" wrapText="1"/>
    </xf>
    <xf numFmtId="0" fontId="4" fillId="11" borderId="2" xfId="1" applyFont="1" applyFill="1" applyBorder="1" applyAlignment="1">
      <alignment horizontal="right" vertical="center"/>
    </xf>
    <xf numFmtId="0" fontId="6" fillId="6" borderId="2" xfId="0" applyFont="1" applyFill="1" applyBorder="1" applyAlignment="1">
      <alignment vertical="center"/>
    </xf>
    <xf numFmtId="0" fontId="4" fillId="6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right" vertical="center" wrapText="1"/>
    </xf>
    <xf numFmtId="0" fontId="20" fillId="8" borderId="1" xfId="0" applyFont="1" applyFill="1" applyBorder="1" applyAlignment="1">
      <alignment horizontal="center" vertical="center" wrapText="1"/>
    </xf>
    <xf numFmtId="3" fontId="20" fillId="8" borderId="1" xfId="0" applyNumberFormat="1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20" fillId="7" borderId="4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24" fillId="0" borderId="0" xfId="0" applyFont="1"/>
    <xf numFmtId="0" fontId="2" fillId="0" borderId="0" xfId="0" applyFont="1" applyAlignment="1">
      <alignment horizontal="center" vertical="center"/>
    </xf>
    <xf numFmtId="17" fontId="4" fillId="0" borderId="0" xfId="0" applyNumberFormat="1" applyFont="1" applyAlignment="1">
      <alignment horizontal="right"/>
    </xf>
    <xf numFmtId="0" fontId="27" fillId="16" borderId="0" xfId="0" applyFont="1" applyFill="1" applyAlignment="1">
      <alignment vertical="center"/>
    </xf>
    <xf numFmtId="4" fontId="1" fillId="2" borderId="0" xfId="2" applyNumberFormat="1" applyFont="1" applyFill="1" applyBorder="1" applyAlignment="1">
      <alignment horizontal="right" vertical="center"/>
    </xf>
    <xf numFmtId="4" fontId="3" fillId="2" borderId="0" xfId="2" applyNumberFormat="1" applyFont="1" applyFill="1" applyBorder="1" applyAlignment="1">
      <alignment horizontal="right"/>
    </xf>
    <xf numFmtId="4" fontId="12" fillId="2" borderId="0" xfId="0" applyNumberFormat="1" applyFont="1" applyFill="1" applyAlignment="1">
      <alignment horizontal="right" vertical="center" wrapText="1"/>
    </xf>
    <xf numFmtId="4" fontId="4" fillId="2" borderId="0" xfId="0" applyNumberFormat="1" applyFont="1" applyFill="1" applyAlignment="1">
      <alignment horizontal="right" vertical="center" wrapText="1"/>
    </xf>
    <xf numFmtId="4" fontId="1" fillId="2" borderId="0" xfId="2" applyNumberFormat="1" applyFont="1" applyFill="1" applyBorder="1" applyAlignment="1">
      <alignment horizontal="center" vertical="center"/>
    </xf>
    <xf numFmtId="4" fontId="14" fillId="2" borderId="0" xfId="2" applyNumberFormat="1" applyFont="1" applyFill="1" applyBorder="1" applyAlignment="1">
      <alignment horizontal="right" vertical="center" wrapText="1"/>
    </xf>
    <xf numFmtId="4" fontId="1" fillId="2" borderId="0" xfId="2" applyNumberFormat="1" applyFont="1" applyFill="1" applyBorder="1" applyAlignment="1">
      <alignment horizontal="right" vertical="center" wrapText="1"/>
    </xf>
    <xf numFmtId="4" fontId="1" fillId="5" borderId="0" xfId="2" applyNumberFormat="1" applyFont="1" applyFill="1" applyBorder="1" applyAlignment="1">
      <alignment horizontal="right" vertical="center" wrapText="1"/>
    </xf>
    <xf numFmtId="4" fontId="14" fillId="5" borderId="0" xfId="2" applyNumberFormat="1" applyFont="1" applyFill="1" applyBorder="1" applyAlignment="1">
      <alignment horizontal="right" vertical="center" wrapText="1"/>
    </xf>
    <xf numFmtId="4" fontId="12" fillId="2" borderId="0" xfId="2" applyNumberFormat="1" applyFont="1" applyFill="1" applyBorder="1" applyAlignment="1">
      <alignment horizontal="right" vertical="center"/>
    </xf>
    <xf numFmtId="0" fontId="28" fillId="12" borderId="0" xfId="0" applyFont="1" applyFill="1" applyAlignment="1">
      <alignment horizontal="right"/>
    </xf>
    <xf numFmtId="0" fontId="26" fillId="16" borderId="0" xfId="0" applyFont="1" applyFill="1" applyAlignment="1">
      <alignment horizontal="left"/>
    </xf>
    <xf numFmtId="0" fontId="27" fillId="16" borderId="0" xfId="0" applyFont="1" applyFill="1" applyAlignment="1">
      <alignment horizontal="left" vertical="center"/>
    </xf>
    <xf numFmtId="3" fontId="12" fillId="8" borderId="2" xfId="0" applyNumberFormat="1" applyFont="1" applyFill="1" applyBorder="1" applyAlignment="1">
      <alignment horizontal="right" vertical="center" wrapText="1"/>
    </xf>
    <xf numFmtId="3" fontId="4" fillId="15" borderId="2" xfId="0" applyNumberFormat="1" applyFont="1" applyFill="1" applyBorder="1" applyAlignment="1">
      <alignment horizontal="right" vertical="center" wrapText="1"/>
    </xf>
    <xf numFmtId="3" fontId="25" fillId="12" borderId="1" xfId="2" applyNumberFormat="1" applyFont="1" applyFill="1" applyBorder="1" applyAlignment="1">
      <alignment horizontal="right" vertical="center"/>
    </xf>
    <xf numFmtId="3" fontId="14" fillId="2" borderId="0" xfId="0" applyNumberFormat="1" applyFont="1" applyFill="1" applyAlignment="1">
      <alignment horizontal="right"/>
    </xf>
    <xf numFmtId="3" fontId="4" fillId="2" borderId="2" xfId="0" applyNumberFormat="1" applyFont="1" applyFill="1" applyBorder="1" applyAlignment="1">
      <alignment horizontal="right" vertical="center" wrapText="1"/>
    </xf>
    <xf numFmtId="3" fontId="4" fillId="5" borderId="2" xfId="1" applyNumberFormat="1" applyFont="1" applyFill="1" applyBorder="1" applyAlignment="1">
      <alignment horizontal="right" vertical="center" wrapText="1"/>
    </xf>
    <xf numFmtId="3" fontId="14" fillId="0" borderId="0" xfId="0" applyNumberFormat="1" applyFont="1" applyAlignment="1">
      <alignment horizontal="right"/>
    </xf>
    <xf numFmtId="3" fontId="27" fillId="16" borderId="2" xfId="2" applyNumberFormat="1" applyFont="1" applyFill="1" applyBorder="1" applyAlignment="1">
      <alignment horizontal="right" vertical="center"/>
    </xf>
    <xf numFmtId="3" fontId="14" fillId="0" borderId="0" xfId="11" applyNumberFormat="1" applyFont="1" applyAlignment="1">
      <alignment horizontal="right"/>
    </xf>
    <xf numFmtId="3" fontId="0" fillId="12" borderId="0" xfId="0" applyNumberFormat="1" applyFill="1"/>
    <xf numFmtId="0" fontId="28" fillId="2" borderId="0" xfId="0" applyFont="1" applyFill="1" applyAlignment="1">
      <alignment horizontal="right"/>
    </xf>
    <xf numFmtId="0" fontId="1" fillId="0" borderId="0" xfId="0" applyFont="1" applyAlignment="1">
      <alignment horizontal="center" vertical="center"/>
    </xf>
    <xf numFmtId="3" fontId="4" fillId="12" borderId="0" xfId="2" applyNumberFormat="1" applyFont="1" applyFill="1" applyAlignment="1">
      <alignment horizontal="center"/>
    </xf>
    <xf numFmtId="3" fontId="4" fillId="12" borderId="0" xfId="2" applyNumberFormat="1" applyFont="1" applyFill="1" applyAlignment="1">
      <alignment horizontal="left"/>
    </xf>
    <xf numFmtId="3" fontId="28" fillId="12" borderId="0" xfId="0" applyNumberFormat="1" applyFont="1" applyFill="1" applyAlignment="1">
      <alignment horizontal="right"/>
    </xf>
    <xf numFmtId="3" fontId="29" fillId="16" borderId="0" xfId="0" applyNumberFormat="1" applyFont="1" applyFill="1" applyAlignment="1">
      <alignment horizontal="center" vertical="center"/>
    </xf>
    <xf numFmtId="3" fontId="26" fillId="16" borderId="0" xfId="0" applyNumberFormat="1" applyFont="1" applyFill="1" applyAlignment="1">
      <alignment horizontal="center" vertical="center"/>
    </xf>
    <xf numFmtId="3" fontId="27" fillId="16" borderId="0" xfId="0" applyNumberFormat="1" applyFont="1" applyFill="1" applyAlignment="1">
      <alignment horizontal="center" vertical="center"/>
    </xf>
    <xf numFmtId="3" fontId="4" fillId="18" borderId="8" xfId="1" applyNumberFormat="1" applyFont="1" applyFill="1" applyBorder="1" applyAlignment="1">
      <alignment horizontal="center" vertical="center" wrapText="1"/>
    </xf>
    <xf numFmtId="3" fontId="26" fillId="17" borderId="2" xfId="0" applyNumberFormat="1" applyFont="1" applyFill="1" applyBorder="1" applyAlignment="1">
      <alignment horizontal="center" vertical="center" wrapText="1"/>
    </xf>
    <xf numFmtId="3" fontId="25" fillId="19" borderId="1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2" fillId="7" borderId="2" xfId="0" applyNumberFormat="1" applyFont="1" applyFill="1" applyBorder="1" applyAlignment="1">
      <alignment horizontal="center" vertical="center" wrapText="1"/>
    </xf>
    <xf numFmtId="0" fontId="32" fillId="0" borderId="0" xfId="0" applyFont="1"/>
    <xf numFmtId="0" fontId="32" fillId="9" borderId="0" xfId="0" applyFont="1" applyFill="1"/>
    <xf numFmtId="170" fontId="32" fillId="9" borderId="0" xfId="0" applyNumberFormat="1" applyFont="1" applyFill="1"/>
    <xf numFmtId="4" fontId="32" fillId="0" borderId="0" xfId="0" applyNumberFormat="1" applyFont="1"/>
    <xf numFmtId="0" fontId="34" fillId="17" borderId="0" xfId="0" applyFont="1" applyFill="1"/>
    <xf numFmtId="170" fontId="34" fillId="17" borderId="0" xfId="0" applyNumberFormat="1" applyFont="1" applyFill="1"/>
    <xf numFmtId="0" fontId="35" fillId="12" borderId="0" xfId="0" applyFont="1" applyFill="1"/>
    <xf numFmtId="170" fontId="35" fillId="12" borderId="0" xfId="0" applyNumberFormat="1" applyFont="1" applyFill="1"/>
    <xf numFmtId="0" fontId="32" fillId="0" borderId="0" xfId="0" applyFont="1" applyAlignment="1">
      <alignment vertical="center"/>
    </xf>
    <xf numFmtId="164" fontId="32" fillId="0" borderId="0" xfId="2" applyFont="1" applyAlignment="1">
      <alignment vertical="center"/>
    </xf>
    <xf numFmtId="0" fontId="36" fillId="0" borderId="0" xfId="0" applyFont="1" applyAlignment="1">
      <alignment vertical="center"/>
    </xf>
    <xf numFmtId="4" fontId="36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1" fillId="0" borderId="0" xfId="0" applyFont="1"/>
    <xf numFmtId="164" fontId="31" fillId="0" borderId="0" xfId="2" applyFont="1" applyAlignment="1"/>
    <xf numFmtId="0" fontId="38" fillId="0" borderId="0" xfId="0" applyFont="1"/>
    <xf numFmtId="4" fontId="38" fillId="0" borderId="0" xfId="0" applyNumberFormat="1" applyFont="1"/>
    <xf numFmtId="0" fontId="37" fillId="0" borderId="0" xfId="0" applyFont="1"/>
    <xf numFmtId="4" fontId="31" fillId="0" borderId="0" xfId="0" applyNumberFormat="1" applyFont="1"/>
    <xf numFmtId="0" fontId="39" fillId="0" borderId="0" xfId="0" applyFont="1"/>
    <xf numFmtId="0" fontId="39" fillId="0" borderId="0" xfId="0" applyFont="1" applyAlignment="1">
      <alignment horizontal="center" vertical="center"/>
    </xf>
    <xf numFmtId="164" fontId="39" fillId="0" borderId="0" xfId="2" applyFont="1" applyAlignment="1"/>
    <xf numFmtId="0" fontId="40" fillId="0" borderId="0" xfId="0" applyFont="1"/>
    <xf numFmtId="4" fontId="40" fillId="0" borderId="0" xfId="0" applyNumberFormat="1" applyFont="1"/>
    <xf numFmtId="0" fontId="41" fillId="0" borderId="0" xfId="0" applyFont="1"/>
    <xf numFmtId="4" fontId="39" fillId="0" borderId="0" xfId="0" applyNumberFormat="1" applyFont="1"/>
    <xf numFmtId="0" fontId="31" fillId="0" borderId="0" xfId="0" applyFont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" fillId="2" borderId="0" xfId="2" applyNumberFormat="1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1" fillId="6" borderId="2" xfId="0" applyFont="1" applyFill="1" applyBorder="1" applyAlignment="1">
      <alignment horizontal="center" vertical="center" wrapText="1"/>
    </xf>
    <xf numFmtId="4" fontId="2" fillId="2" borderId="0" xfId="2" applyNumberFormat="1" applyFont="1" applyFill="1" applyBorder="1" applyAlignment="1">
      <alignment horizontal="right" vertical="center"/>
    </xf>
    <xf numFmtId="2" fontId="2" fillId="4" borderId="2" xfId="0" applyNumberFormat="1" applyFont="1" applyFill="1" applyBorder="1" applyAlignment="1">
      <alignment horizontal="center" vertical="center"/>
    </xf>
    <xf numFmtId="4" fontId="2" fillId="2" borderId="0" xfId="2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31" fillId="0" borderId="0" xfId="0" applyNumberFormat="1" applyFont="1" applyAlignment="1">
      <alignment vertical="center"/>
    </xf>
    <xf numFmtId="4" fontId="31" fillId="0" borderId="0" xfId="0" applyNumberFormat="1" applyFont="1" applyAlignment="1">
      <alignment horizontal="right" vertical="center"/>
    </xf>
    <xf numFmtId="4" fontId="33" fillId="0" borderId="0" xfId="0" applyNumberFormat="1" applyFont="1" applyAlignment="1">
      <alignment vertical="center"/>
    </xf>
    <xf numFmtId="4" fontId="32" fillId="13" borderId="0" xfId="0" applyNumberFormat="1" applyFont="1" applyFill="1" applyAlignment="1">
      <alignment vertical="center"/>
    </xf>
    <xf numFmtId="4" fontId="30" fillId="0" borderId="0" xfId="0" applyNumberFormat="1" applyFont="1" applyAlignment="1">
      <alignment vertical="center"/>
    </xf>
    <xf numFmtId="167" fontId="14" fillId="0" borderId="0" xfId="11" applyNumberFormat="1" applyFont="1" applyAlignment="1">
      <alignment horizontal="right"/>
    </xf>
    <xf numFmtId="3" fontId="2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4" fillId="3" borderId="5" xfId="1" applyNumberFormat="1" applyFont="1" applyFill="1" applyBorder="1" applyAlignment="1">
      <alignment horizontal="center" vertical="center"/>
    </xf>
    <xf numFmtId="165" fontId="4" fillId="5" borderId="8" xfId="1" applyNumberFormat="1" applyFont="1" applyFill="1" applyBorder="1" applyAlignment="1">
      <alignment horizontal="center" vertical="center" wrapText="1"/>
    </xf>
    <xf numFmtId="3" fontId="4" fillId="14" borderId="3" xfId="1" applyNumberFormat="1" applyFont="1" applyFill="1" applyBorder="1" applyAlignment="1">
      <alignment horizontal="center" vertical="center" wrapText="1"/>
    </xf>
    <xf numFmtId="4" fontId="1" fillId="2" borderId="8" xfId="2" applyNumberFormat="1" applyFont="1" applyFill="1" applyBorder="1" applyAlignment="1">
      <alignment horizontal="center" vertical="center" wrapText="1"/>
    </xf>
    <xf numFmtId="3" fontId="31" fillId="0" borderId="0" xfId="0" applyNumberFormat="1" applyFont="1" applyAlignment="1">
      <alignment vertical="center"/>
    </xf>
    <xf numFmtId="3" fontId="30" fillId="0" borderId="0" xfId="0" applyNumberFormat="1" applyFont="1" applyAlignment="1">
      <alignment vertical="center"/>
    </xf>
    <xf numFmtId="3" fontId="32" fillId="13" borderId="0" xfId="0" applyNumberFormat="1" applyFont="1" applyFill="1" applyAlignment="1">
      <alignment vertical="center"/>
    </xf>
    <xf numFmtId="3" fontId="32" fillId="0" borderId="0" xfId="0" applyNumberFormat="1" applyFont="1" applyAlignment="1">
      <alignment vertical="center"/>
    </xf>
    <xf numFmtId="3" fontId="0" fillId="0" borderId="0" xfId="0" applyNumberFormat="1"/>
    <xf numFmtId="0" fontId="32" fillId="0" borderId="0" xfId="2" applyNumberFormat="1" applyFont="1" applyAlignment="1">
      <alignment vertical="center"/>
    </xf>
    <xf numFmtId="3" fontId="43" fillId="0" borderId="0" xfId="0" applyNumberFormat="1" applyFont="1" applyAlignment="1">
      <alignment horizontal="center" vertical="center" wrapText="1"/>
    </xf>
    <xf numFmtId="3" fontId="42" fillId="0" borderId="0" xfId="0" applyNumberFormat="1" applyFont="1" applyAlignment="1">
      <alignment vertical="center"/>
    </xf>
    <xf numFmtId="4" fontId="32" fillId="0" borderId="0" xfId="0" applyNumberFormat="1" applyFont="1" applyAlignment="1">
      <alignment vertical="center" wrapText="1"/>
    </xf>
    <xf numFmtId="0" fontId="0" fillId="0" borderId="0" xfId="0" applyAlignment="1">
      <alignment wrapText="1"/>
    </xf>
    <xf numFmtId="3" fontId="12" fillId="18" borderId="7" xfId="1" applyNumberFormat="1" applyFont="1" applyFill="1" applyBorder="1" applyAlignment="1">
      <alignment horizontal="centerContinuous" vertical="center" wrapText="1"/>
    </xf>
    <xf numFmtId="0" fontId="17" fillId="0" borderId="0" xfId="0" applyFont="1" applyAlignment="1">
      <alignment horizontal="center" vertical="center"/>
    </xf>
    <xf numFmtId="0" fontId="2" fillId="10" borderId="9" xfId="0" applyFont="1" applyFill="1" applyBorder="1"/>
    <xf numFmtId="3" fontId="2" fillId="10" borderId="9" xfId="0" applyNumberFormat="1" applyFont="1" applyFill="1" applyBorder="1"/>
    <xf numFmtId="0" fontId="44" fillId="20" borderId="9" xfId="0" applyFont="1" applyFill="1" applyBorder="1"/>
    <xf numFmtId="3" fontId="44" fillId="20" borderId="9" xfId="0" applyNumberFormat="1" applyFont="1" applyFill="1" applyBorder="1"/>
    <xf numFmtId="0" fontId="29" fillId="16" borderId="0" xfId="0" applyFont="1" applyFill="1" applyAlignment="1">
      <alignment horizontal="center" vertical="center"/>
    </xf>
    <xf numFmtId="0" fontId="27" fillId="16" borderId="0" xfId="0" applyFont="1" applyFill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26" fillId="16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30">
    <cellStyle name="Excel Built-in Normal" xfId="1" xr:uid="{00000000-0005-0000-0000-000000000000}"/>
    <cellStyle name="Moeda" xfId="2" builtinId="4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Moeda 5" xfId="27" xr:uid="{835889BB-5198-4F98-9C4F-16E0F29DB295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23" xr:uid="{00000000-0005-0000-0000-00000B000000}"/>
    <cellStyle name="Normal 7" xfId="24" xr:uid="{00000000-0005-0000-0000-00000C000000}"/>
    <cellStyle name="Porcentagem" xfId="11" builtinId="5"/>
    <cellStyle name="Porcentagem 2" xfId="12" xr:uid="{00000000-0005-0000-0000-00000E000000}"/>
    <cellStyle name="Porcentagem 3" xfId="13" xr:uid="{00000000-0005-0000-0000-00000F000000}"/>
    <cellStyle name="Porcentagem 3 2" xfId="14" xr:uid="{00000000-0005-0000-0000-000010000000}"/>
    <cellStyle name="Porcentagem 4" xfId="15" xr:uid="{00000000-0005-0000-0000-000011000000}"/>
    <cellStyle name="Porcentagem 5" xfId="16" xr:uid="{00000000-0005-0000-0000-000012000000}"/>
    <cellStyle name="Porcentagem 6" xfId="26" xr:uid="{00000000-0005-0000-0000-000013000000}"/>
    <cellStyle name="Separador de milhares 2" xfId="29" xr:uid="{55F9467F-C779-4F10-9FBB-EAB59DB21D39}"/>
    <cellStyle name="Vírgula 2" xfId="17" xr:uid="{00000000-0005-0000-0000-000015000000}"/>
    <cellStyle name="Vírgula 3" xfId="18" xr:uid="{00000000-0005-0000-0000-000016000000}"/>
    <cellStyle name="Vírgula 4" xfId="19" xr:uid="{00000000-0005-0000-0000-000017000000}"/>
    <cellStyle name="Vírgula 4 2" xfId="20" xr:uid="{00000000-0005-0000-0000-000018000000}"/>
    <cellStyle name="Vírgula 5" xfId="21" xr:uid="{00000000-0005-0000-0000-000019000000}"/>
    <cellStyle name="Vírgula 6" xfId="22" xr:uid="{00000000-0005-0000-0000-00001A000000}"/>
    <cellStyle name="Vírgula 7" xfId="25" xr:uid="{00000000-0005-0000-0000-00001B000000}"/>
    <cellStyle name="Vírgula 8" xfId="28" xr:uid="{5DABFBB4-2820-47E0-A122-863B733A17CB}"/>
  </cellStyles>
  <dxfs count="20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00B0F0"/>
      </font>
      <fill>
        <patternFill>
          <bgColor theme="0" tint="-0.14996795556505021"/>
        </patternFill>
      </fill>
    </dxf>
    <dxf>
      <font>
        <b/>
        <i val="0"/>
        <color theme="3" tint="-0.499984740745262"/>
      </font>
      <fill>
        <patternFill patternType="solid">
          <bgColor theme="4" tint="0.59996337778862885"/>
        </patternFill>
      </fill>
    </dxf>
    <dxf>
      <font>
        <b/>
        <i val="0"/>
        <color rgb="FF00B0F0"/>
      </font>
      <fill>
        <patternFill>
          <bgColor theme="0" tint="-0.14996795556505021"/>
        </patternFill>
      </fill>
    </dxf>
    <dxf>
      <font>
        <b/>
        <i val="0"/>
        <color theme="3" tint="-0.499984740745262"/>
      </font>
      <fill>
        <patternFill patternType="solid">
          <bgColor theme="4" tint="0.5999633777886288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642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r>
              <a:rPr lang="en-US" sz="1600" b="1"/>
              <a:t>Cronograma de desembolsos de OPEX  - SISTEMA PISF</a:t>
            </a:r>
            <a:br>
              <a:rPr lang="en-US" sz="1600" b="1"/>
            </a:br>
            <a:r>
              <a:rPr lang="en-US" sz="1600"/>
              <a:t>(milhões de reais Jul/2023)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Futura Lt BT" panose="020B0402020204020303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OPEX_Crono_fis!$A$3</c:f>
              <c:strCache>
                <c:ptCount val="1"/>
                <c:pt idx="0">
                  <c:v>Eixo Norte - O&amp;M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OPEX_Crono_fis!$B$1:$AJ$1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OPEX_Crono_fis!$B$3:$AJ$3</c:f>
              <c:numCache>
                <c:formatCode>#,##0.000</c:formatCode>
                <c:ptCount val="35"/>
                <c:pt idx="0">
                  <c:v>113.14576583567634</c:v>
                </c:pt>
                <c:pt idx="1">
                  <c:v>113.78172252107143</c:v>
                </c:pt>
                <c:pt idx="2">
                  <c:v>106.85781255466239</c:v>
                </c:pt>
                <c:pt idx="3">
                  <c:v>113.82869758418501</c:v>
                </c:pt>
                <c:pt idx="4">
                  <c:v>112.49380131251725</c:v>
                </c:pt>
                <c:pt idx="5">
                  <c:v>118.986299530823</c:v>
                </c:pt>
                <c:pt idx="6">
                  <c:v>106.0660149806554</c:v>
                </c:pt>
                <c:pt idx="7">
                  <c:v>123.0231934376351</c:v>
                </c:pt>
                <c:pt idx="8">
                  <c:v>108.77952593382983</c:v>
                </c:pt>
                <c:pt idx="9">
                  <c:v>128.15000489812303</c:v>
                </c:pt>
                <c:pt idx="10">
                  <c:v>106.08868209198408</c:v>
                </c:pt>
                <c:pt idx="11">
                  <c:v>119.00896664215168</c:v>
                </c:pt>
                <c:pt idx="12">
                  <c:v>106.08868209198408</c:v>
                </c:pt>
                <c:pt idx="13">
                  <c:v>116.29545568897724</c:v>
                </c:pt>
                <c:pt idx="14">
                  <c:v>121.32908304623514</c:v>
                </c:pt>
                <c:pt idx="15">
                  <c:v>123.38190057031309</c:v>
                </c:pt>
                <c:pt idx="16">
                  <c:v>123.38190057031309</c:v>
                </c:pt>
                <c:pt idx="17">
                  <c:v>119.34500666350102</c:v>
                </c:pt>
                <c:pt idx="18">
                  <c:v>106.4247221133334</c:v>
                </c:pt>
                <c:pt idx="19">
                  <c:v>128.50871203080106</c:v>
                </c:pt>
                <c:pt idx="20">
                  <c:v>109.45230632323653</c:v>
                </c:pt>
                <c:pt idx="21">
                  <c:v>116.94556896705528</c:v>
                </c:pt>
                <c:pt idx="22">
                  <c:v>106.73879537006211</c:v>
                </c:pt>
                <c:pt idx="23">
                  <c:v>126.40948478021622</c:v>
                </c:pt>
                <c:pt idx="24">
                  <c:v>138.49687936839368</c:v>
                </c:pt>
                <c:pt idx="25">
                  <c:v>116.94556896705528</c:v>
                </c:pt>
                <c:pt idx="26">
                  <c:v>109.45230632323653</c:v>
                </c:pt>
                <c:pt idx="27">
                  <c:v>116.94556896705528</c:v>
                </c:pt>
                <c:pt idx="28">
                  <c:v>106.73879537006211</c:v>
                </c:pt>
                <c:pt idx="29">
                  <c:v>133.45842054925495</c:v>
                </c:pt>
                <c:pt idx="30">
                  <c:v>106.73879537006211</c:v>
                </c:pt>
                <c:pt idx="31">
                  <c:v>123.69597382704178</c:v>
                </c:pt>
                <c:pt idx="32">
                  <c:v>109.45230632323653</c:v>
                </c:pt>
                <c:pt idx="33">
                  <c:v>116.94556896705528</c:v>
                </c:pt>
                <c:pt idx="34">
                  <c:v>117.34356106258795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33-40C8-85F6-7ADC7979B757}"/>
            </c:ext>
          </c:extLst>
        </c:ser>
        <c:ser>
          <c:idx val="2"/>
          <c:order val="2"/>
          <c:tx>
            <c:strRef>
              <c:f>OPEX_Crono_fis!$A$4</c:f>
              <c:strCache>
                <c:ptCount val="1"/>
                <c:pt idx="0">
                  <c:v>Eixo Leste - O&amp;M</c:v>
                </c:pt>
              </c:strCache>
            </c:strRef>
          </c:tx>
          <c:spPr>
            <a:pattFill prst="dkDnDiag">
              <a:fgClr>
                <a:schemeClr val="accent4">
                  <a:lumMod val="40000"/>
                  <a:lumOff val="60000"/>
                </a:schemeClr>
              </a:fgClr>
              <a:bgClr>
                <a:schemeClr val="bg1"/>
              </a:bgClr>
            </a:pattFill>
            <a:ln>
              <a:noFill/>
            </a:ln>
            <a:effectLst/>
          </c:spPr>
          <c:invertIfNegative val="0"/>
          <c:cat>
            <c:strRef>
              <c:f>OPEX_Crono_fis!$B$1:$AJ$1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OPEX_Crono_fis!$B$4:$AJ$4</c:f>
              <c:numCache>
                <c:formatCode>#,##0.000</c:formatCode>
                <c:ptCount val="35"/>
                <c:pt idx="0">
                  <c:v>76.824101729224836</c:v>
                </c:pt>
                <c:pt idx="1">
                  <c:v>76.642211745441855</c:v>
                </c:pt>
                <c:pt idx="2">
                  <c:v>66.372346346934506</c:v>
                </c:pt>
                <c:pt idx="3">
                  <c:v>76.662320182916403</c:v>
                </c:pt>
                <c:pt idx="4">
                  <c:v>85.761043984409653</c:v>
                </c:pt>
                <c:pt idx="5">
                  <c:v>84.115142647154926</c:v>
                </c:pt>
                <c:pt idx="6">
                  <c:v>67.005776765716405</c:v>
                </c:pt>
                <c:pt idx="7">
                  <c:v>87.258022651492965</c:v>
                </c:pt>
                <c:pt idx="8">
                  <c:v>69.733281020824947</c:v>
                </c:pt>
                <c:pt idx="9">
                  <c:v>101.60590885348576</c:v>
                </c:pt>
                <c:pt idx="10">
                  <c:v>67.039838955380517</c:v>
                </c:pt>
                <c:pt idx="11">
                  <c:v>84.149204836819024</c:v>
                </c:pt>
                <c:pt idx="12">
                  <c:v>67.039838955380517</c:v>
                </c:pt>
                <c:pt idx="13">
                  <c:v>81.421700581710468</c:v>
                </c:pt>
                <c:pt idx="14">
                  <c:v>92.55344132946864</c:v>
                </c:pt>
                <c:pt idx="15">
                  <c:v>88.070626395687043</c:v>
                </c:pt>
                <c:pt idx="16">
                  <c:v>88.070626395687043</c:v>
                </c:pt>
                <c:pt idx="17">
                  <c:v>84.92774639134899</c:v>
                </c:pt>
                <c:pt idx="18">
                  <c:v>67.818380509910469</c:v>
                </c:pt>
                <c:pt idx="19">
                  <c:v>102.41851259767979</c:v>
                </c:pt>
                <c:pt idx="20">
                  <c:v>70.784956765311691</c:v>
                </c:pt>
                <c:pt idx="21">
                  <c:v>82.439314136533085</c:v>
                </c:pt>
                <c:pt idx="22">
                  <c:v>68.05745251020312</c:v>
                </c:pt>
                <c:pt idx="23">
                  <c:v>91.037202651088236</c:v>
                </c:pt>
                <c:pt idx="24">
                  <c:v>102.57809878788626</c:v>
                </c:pt>
                <c:pt idx="25">
                  <c:v>82.439314136533085</c:v>
                </c:pt>
                <c:pt idx="26">
                  <c:v>70.784956765311691</c:v>
                </c:pt>
                <c:pt idx="27">
                  <c:v>82.439314136533085</c:v>
                </c:pt>
                <c:pt idx="28">
                  <c:v>68.05745251020312</c:v>
                </c:pt>
                <c:pt idx="29">
                  <c:v>109.22933747018257</c:v>
                </c:pt>
                <c:pt idx="30">
                  <c:v>68.05745251020312</c:v>
                </c:pt>
                <c:pt idx="31">
                  <c:v>88.309698395979666</c:v>
                </c:pt>
                <c:pt idx="32">
                  <c:v>70.784956765311691</c:v>
                </c:pt>
                <c:pt idx="33">
                  <c:v>82.439314136533085</c:v>
                </c:pt>
                <c:pt idx="34">
                  <c:v>86.99930201208106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33-40C8-85F6-7ADC7979B757}"/>
            </c:ext>
          </c:extLst>
        </c:ser>
        <c:ser>
          <c:idx val="3"/>
          <c:order val="3"/>
          <c:tx>
            <c:strRef>
              <c:f>OPEX_Crono_fis!$A$5</c:f>
              <c:strCache>
                <c:ptCount val="1"/>
                <c:pt idx="0">
                  <c:v>Ramal do Apodi - O&amp;M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cat>
            <c:strRef>
              <c:f>OPEX_Crono_fis!$B$1:$AJ$1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OPEX_Crono_fis!$B$5:$AH$5</c:f>
              <c:numCache>
                <c:formatCode>#,##0.000</c:formatCode>
                <c:ptCount val="33"/>
                <c:pt idx="0">
                  <c:v>18.072169907392247</c:v>
                </c:pt>
                <c:pt idx="1">
                  <c:v>20.981329996117815</c:v>
                </c:pt>
                <c:pt idx="2">
                  <c:v>18.483050343066701</c:v>
                </c:pt>
                <c:pt idx="3">
                  <c:v>20.981329996117815</c:v>
                </c:pt>
                <c:pt idx="4">
                  <c:v>19.095641839169623</c:v>
                </c:pt>
                <c:pt idx="5">
                  <c:v>21.392210431792268</c:v>
                </c:pt>
                <c:pt idx="6">
                  <c:v>18.072169907392247</c:v>
                </c:pt>
                <c:pt idx="7">
                  <c:v>21.059163203329749</c:v>
                </c:pt>
                <c:pt idx="8">
                  <c:v>18.483050343066701</c:v>
                </c:pt>
                <c:pt idx="9">
                  <c:v>22.004801927895176</c:v>
                </c:pt>
                <c:pt idx="10">
                  <c:v>18.072169907392247</c:v>
                </c:pt>
                <c:pt idx="11">
                  <c:v>21.392210431792268</c:v>
                </c:pt>
                <c:pt idx="12">
                  <c:v>18.072169907392247</c:v>
                </c:pt>
                <c:pt idx="13">
                  <c:v>20.981329996117815</c:v>
                </c:pt>
                <c:pt idx="14">
                  <c:v>19.506522274844077</c:v>
                </c:pt>
                <c:pt idx="15">
                  <c:v>21.302385648720552</c:v>
                </c:pt>
                <c:pt idx="16">
                  <c:v>18.31539235278305</c:v>
                </c:pt>
                <c:pt idx="17">
                  <c:v>21.635432877183067</c:v>
                </c:pt>
                <c:pt idx="18">
                  <c:v>18.31539235278305</c:v>
                </c:pt>
                <c:pt idx="19">
                  <c:v>22.24802437328599</c:v>
                </c:pt>
                <c:pt idx="20">
                  <c:v>18.7262727884575</c:v>
                </c:pt>
                <c:pt idx="21">
                  <c:v>21.224552441508617</c:v>
                </c:pt>
                <c:pt idx="22">
                  <c:v>18.31539235278305</c:v>
                </c:pt>
                <c:pt idx="23">
                  <c:v>21.713266084395002</c:v>
                </c:pt>
                <c:pt idx="24">
                  <c:v>43.627850950991487</c:v>
                </c:pt>
                <c:pt idx="25">
                  <c:v>21.224552441508617</c:v>
                </c:pt>
                <c:pt idx="26">
                  <c:v>18.7262727884575</c:v>
                </c:pt>
                <c:pt idx="27">
                  <c:v>21.224552441508617</c:v>
                </c:pt>
                <c:pt idx="28">
                  <c:v>18.31539235278305</c:v>
                </c:pt>
                <c:pt idx="29">
                  <c:v>22.65890480896045</c:v>
                </c:pt>
                <c:pt idx="30">
                  <c:v>18.31539235278305</c:v>
                </c:pt>
                <c:pt idx="31">
                  <c:v>21.302385648720552</c:v>
                </c:pt>
                <c:pt idx="32">
                  <c:v>18.7262727884575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33-40C8-85F6-7ADC7979B757}"/>
            </c:ext>
          </c:extLst>
        </c:ser>
        <c:ser>
          <c:idx val="4"/>
          <c:order val="4"/>
          <c:tx>
            <c:strRef>
              <c:f>OPEX_Crono_fis!$A$6</c:f>
              <c:strCache>
                <c:ptCount val="1"/>
                <c:pt idx="0">
                  <c:v>Ramal do Piancó - O&amp;M</c:v>
                </c:pt>
              </c:strCache>
              <c:extLst xmlns:c15="http://schemas.microsoft.com/office/drawing/2012/chart"/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OPEX_Crono_fis!$B$1:$AJ$1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  <c:extLst xmlns:c15="http://schemas.microsoft.com/office/drawing/2012/chart"/>
            </c:strRef>
          </c:cat>
          <c:val>
            <c:numRef>
              <c:f>OPEX_Crono_fis!$B$6:$AJ$6</c:f>
              <c:numCache>
                <c:formatCode>#,##0.000</c:formatCode>
                <c:ptCount val="35"/>
                <c:pt idx="0">
                  <c:v>3.3115107936106778</c:v>
                </c:pt>
                <c:pt idx="1">
                  <c:v>3.3115107936106778</c:v>
                </c:pt>
                <c:pt idx="2">
                  <c:v>3.3115107936106778</c:v>
                </c:pt>
                <c:pt idx="3">
                  <c:v>3.3115107936106778</c:v>
                </c:pt>
                <c:pt idx="4">
                  <c:v>3.3115107936106778</c:v>
                </c:pt>
                <c:pt idx="5">
                  <c:v>3.3115107936106778</c:v>
                </c:pt>
                <c:pt idx="6">
                  <c:v>3.3115107936106778</c:v>
                </c:pt>
                <c:pt idx="7">
                  <c:v>3.3115107936106778</c:v>
                </c:pt>
                <c:pt idx="8">
                  <c:v>3.3115107936106778</c:v>
                </c:pt>
                <c:pt idx="9">
                  <c:v>3.3115107936106778</c:v>
                </c:pt>
                <c:pt idx="10">
                  <c:v>3.3115107936106778</c:v>
                </c:pt>
                <c:pt idx="11">
                  <c:v>3.3115107936106778</c:v>
                </c:pt>
                <c:pt idx="12">
                  <c:v>3.3115107936106778</c:v>
                </c:pt>
                <c:pt idx="13">
                  <c:v>3.3115107936106778</c:v>
                </c:pt>
                <c:pt idx="14">
                  <c:v>3.3115107936106778</c:v>
                </c:pt>
                <c:pt idx="15">
                  <c:v>3.3115107936106778</c:v>
                </c:pt>
                <c:pt idx="16">
                  <c:v>3.3115107936106778</c:v>
                </c:pt>
                <c:pt idx="17">
                  <c:v>3.3115107936106778</c:v>
                </c:pt>
                <c:pt idx="18">
                  <c:v>3.3115107936106778</c:v>
                </c:pt>
                <c:pt idx="19">
                  <c:v>3.3115107936106778</c:v>
                </c:pt>
                <c:pt idx="20">
                  <c:v>3.3115107936106778</c:v>
                </c:pt>
                <c:pt idx="21">
                  <c:v>3.3115107936106778</c:v>
                </c:pt>
                <c:pt idx="22">
                  <c:v>3.3115107936106778</c:v>
                </c:pt>
                <c:pt idx="23">
                  <c:v>3.3115107936106778</c:v>
                </c:pt>
                <c:pt idx="24">
                  <c:v>3.3115107936106778</c:v>
                </c:pt>
                <c:pt idx="25">
                  <c:v>3.3115107936106778</c:v>
                </c:pt>
                <c:pt idx="26">
                  <c:v>3.3115107936106778</c:v>
                </c:pt>
                <c:pt idx="27">
                  <c:v>3.3115107936106778</c:v>
                </c:pt>
                <c:pt idx="28">
                  <c:v>3.3115107936106778</c:v>
                </c:pt>
                <c:pt idx="29">
                  <c:v>3.3115107936106778</c:v>
                </c:pt>
                <c:pt idx="30">
                  <c:v>3.3115107936106778</c:v>
                </c:pt>
                <c:pt idx="31">
                  <c:v>3.3115107936106778</c:v>
                </c:pt>
                <c:pt idx="32">
                  <c:v>3.3115107936106778</c:v>
                </c:pt>
                <c:pt idx="33">
                  <c:v>3.3115107936106778</c:v>
                </c:pt>
                <c:pt idx="34">
                  <c:v>3.3115107936106778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7F33-40C8-85F6-7ADC7979B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3243328"/>
        <c:axId val="883244288"/>
        <c:extLst/>
      </c:barChart>
      <c:lineChart>
        <c:grouping val="standard"/>
        <c:varyColors val="0"/>
        <c:ser>
          <c:idx val="0"/>
          <c:order val="0"/>
          <c:tx>
            <c:strRef>
              <c:f>OPEX_Crono_fis!$A$2</c:f>
              <c:strCache>
                <c:ptCount val="1"/>
                <c:pt idx="0">
                  <c:v>SISTEMA PISF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utura Lt BT" panose="020B0402020204020303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OPEX_Crono_fis!$B$2:$AJ$2</c:f>
              <c:numCache>
                <c:formatCode>#,##0.000</c:formatCode>
                <c:ptCount val="35"/>
                <c:pt idx="0">
                  <c:v>211.35354826590407</c:v>
                </c:pt>
                <c:pt idx="1">
                  <c:v>214.71677505624177</c:v>
                </c:pt>
                <c:pt idx="2">
                  <c:v>195.02472003827427</c:v>
                </c:pt>
                <c:pt idx="3">
                  <c:v>214.7838585568299</c:v>
                </c:pt>
                <c:pt idx="4">
                  <c:v>220.66199792970718</c:v>
                </c:pt>
                <c:pt idx="5">
                  <c:v>227.80516340338087</c:v>
                </c:pt>
                <c:pt idx="6">
                  <c:v>194.45547244737469</c:v>
                </c:pt>
                <c:pt idx="7">
                  <c:v>234.65189008606848</c:v>
                </c:pt>
                <c:pt idx="8">
                  <c:v>200.30736809133214</c:v>
                </c:pt>
                <c:pt idx="9">
                  <c:v>255.07222647311463</c:v>
                </c:pt>
                <c:pt idx="10">
                  <c:v>194.51220174836749</c:v>
                </c:pt>
                <c:pt idx="11">
                  <c:v>227.86189270437364</c:v>
                </c:pt>
                <c:pt idx="12">
                  <c:v>194.51220174836749</c:v>
                </c:pt>
                <c:pt idx="13">
                  <c:v>222.0099970604162</c:v>
                </c:pt>
                <c:pt idx="14">
                  <c:v>236.70055744415853</c:v>
                </c:pt>
                <c:pt idx="15">
                  <c:v>236.06642340833136</c:v>
                </c:pt>
                <c:pt idx="16">
                  <c:v>233.07943011239385</c:v>
                </c:pt>
                <c:pt idx="17">
                  <c:v>229.21969672564373</c:v>
                </c:pt>
                <c:pt idx="18">
                  <c:v>195.8700057696376</c:v>
                </c:pt>
                <c:pt idx="19">
                  <c:v>256.48675979537757</c:v>
                </c:pt>
                <c:pt idx="20">
                  <c:v>202.27504667061638</c:v>
                </c:pt>
                <c:pt idx="21">
                  <c:v>223.92094633870767</c:v>
                </c:pt>
                <c:pt idx="22">
                  <c:v>196.42315102665896</c:v>
                </c:pt>
                <c:pt idx="23">
                  <c:v>242.47146430931011</c:v>
                </c:pt>
                <c:pt idx="24">
                  <c:v>288.01433990088213</c:v>
                </c:pt>
                <c:pt idx="25">
                  <c:v>223.92094633870767</c:v>
                </c:pt>
                <c:pt idx="26">
                  <c:v>202.27504667061638</c:v>
                </c:pt>
                <c:pt idx="27">
                  <c:v>223.92094633870767</c:v>
                </c:pt>
                <c:pt idx="28">
                  <c:v>196.42315102665896</c:v>
                </c:pt>
                <c:pt idx="29">
                  <c:v>268.65817362200869</c:v>
                </c:pt>
                <c:pt idx="30">
                  <c:v>196.42315102665896</c:v>
                </c:pt>
                <c:pt idx="31">
                  <c:v>236.61956866535269</c:v>
                </c:pt>
                <c:pt idx="32">
                  <c:v>202.27504667061638</c:v>
                </c:pt>
                <c:pt idx="33">
                  <c:v>223.92094633870767</c:v>
                </c:pt>
                <c:pt idx="34">
                  <c:v>226.99323815284012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F33-40C8-85F6-7ADC7979B7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243328"/>
        <c:axId val="883244288"/>
      </c:lineChart>
      <c:catAx>
        <c:axId val="8832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endParaRPr lang="pt-BR"/>
          </a:p>
        </c:txPr>
        <c:crossAx val="883244288"/>
        <c:crosses val="autoZero"/>
        <c:auto val="1"/>
        <c:lblAlgn val="ctr"/>
        <c:lblOffset val="100"/>
        <c:noMultiLvlLbl val="0"/>
      </c:catAx>
      <c:valAx>
        <c:axId val="8832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endParaRPr lang="pt-BR"/>
          </a:p>
        </c:txPr>
        <c:crossAx val="8832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Lt BT" panose="020B0402020204020303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Futura Lt BT" panose="020B0402020204020303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4613237</xdr:colOff>
      <xdr:row>1</xdr:row>
      <xdr:rowOff>291652</xdr:rowOff>
    </xdr:from>
    <xdr:ext cx="1415415" cy="377825"/>
    <xdr:pic>
      <xdr:nvPicPr>
        <xdr:cNvPr id="2" name="Pictur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2057" y="474532"/>
          <a:ext cx="1415415" cy="37782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3146052</xdr:colOff>
      <xdr:row>1</xdr:row>
      <xdr:rowOff>109818</xdr:rowOff>
    </xdr:from>
    <xdr:ext cx="1080135" cy="655320"/>
    <xdr:pic>
      <xdr:nvPicPr>
        <xdr:cNvPr id="3" name="Picture 2" descr="Resultado de imagem para logo engecorps grupo typs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371" b="19909"/>
        <a:stretch/>
      </xdr:blipFill>
      <xdr:spPr bwMode="auto">
        <a:xfrm>
          <a:off x="5134872" y="292698"/>
          <a:ext cx="1080135" cy="655320"/>
        </a:xfrm>
        <a:prstGeom prst="rect">
          <a:avLst/>
        </a:prstGeom>
        <a:noFill/>
      </xdr:spPr>
    </xdr:pic>
    <xdr:clientData/>
  </xdr:oneCellAnchor>
  <xdr:oneCellAnchor>
    <xdr:from>
      <xdr:col>0</xdr:col>
      <xdr:colOff>85725</xdr:colOff>
      <xdr:row>1</xdr:row>
      <xdr:rowOff>209550</xdr:rowOff>
    </xdr:from>
    <xdr:ext cx="1876425" cy="417195"/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5725" y="392430"/>
          <a:ext cx="1876425" cy="417195"/>
        </a:xfrm>
        <a:prstGeom prst="rect">
          <a:avLst/>
        </a:prstGeom>
      </xdr:spPr>
    </xdr:pic>
    <xdr:clientData/>
  </xdr:oneCellAnchor>
  <xdr:oneCellAnchor>
    <xdr:from>
      <xdr:col>4</xdr:col>
      <xdr:colOff>235324</xdr:colOff>
      <xdr:row>1</xdr:row>
      <xdr:rowOff>99919</xdr:rowOff>
    </xdr:from>
    <xdr:ext cx="1254125" cy="529590"/>
    <xdr:pic>
      <xdr:nvPicPr>
        <xdr:cNvPr id="5" name="Imagem 4" descr="Descrição: Capturar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9764" y="282799"/>
          <a:ext cx="1254125" cy="5295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7</xdr:row>
      <xdr:rowOff>34636</xdr:rowOff>
    </xdr:from>
    <xdr:to>
      <xdr:col>36</xdr:col>
      <xdr:colOff>18751</xdr:colOff>
      <xdr:row>39</xdr:row>
      <xdr:rowOff>145375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0E8EF33-71E1-4153-9B40-04E41CA25E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480CA-9177-4306-8CAF-CC3919FFAF5E}">
  <sheetPr>
    <tabColor theme="0" tint="-0.249977111117893"/>
  </sheetPr>
  <dimension ref="A1:K18"/>
  <sheetViews>
    <sheetView showGridLines="0" showRowColHeaders="0" workbookViewId="0">
      <selection activeCell="C12" sqref="C12"/>
    </sheetView>
  </sheetViews>
  <sheetFormatPr defaultColWidth="0" defaultRowHeight="14.45" zeroHeight="1"/>
  <cols>
    <col min="1" max="1" width="5.7109375" bestFit="1" customWidth="1"/>
    <col min="2" max="3" width="11.7109375" bestFit="1" customWidth="1"/>
    <col min="4" max="4" width="100.140625" customWidth="1"/>
    <col min="5" max="5" width="7" bestFit="1" customWidth="1"/>
    <col min="6" max="6" width="23.7109375" bestFit="1" customWidth="1"/>
    <col min="7" max="10" width="0" hidden="1" customWidth="1"/>
    <col min="11" max="11" width="13.28515625" hidden="1" customWidth="1"/>
    <col min="12" max="16384" width="8.85546875" hidden="1"/>
  </cols>
  <sheetData>
    <row r="1" spans="1:11">
      <c r="A1" s="91"/>
      <c r="B1" s="91"/>
      <c r="C1" s="91"/>
      <c r="D1" s="91"/>
      <c r="E1" s="91"/>
      <c r="F1" s="92"/>
      <c r="G1" s="93"/>
      <c r="H1" s="94"/>
      <c r="I1" s="94"/>
      <c r="J1" s="95"/>
      <c r="K1" s="96"/>
    </row>
    <row r="2" spans="1:11" ht="87" customHeight="1">
      <c r="A2" s="97"/>
      <c r="B2" s="97"/>
      <c r="C2" s="97"/>
      <c r="D2" s="97"/>
      <c r="E2" s="97"/>
      <c r="F2" s="98"/>
      <c r="G2" s="99"/>
      <c r="H2" s="100"/>
      <c r="I2" s="100"/>
      <c r="J2" s="101"/>
      <c r="K2" s="102"/>
    </row>
    <row r="3" spans="1:11">
      <c r="A3" s="83"/>
      <c r="B3" s="103"/>
      <c r="C3" s="103"/>
      <c r="D3" s="104" t="s">
        <v>0</v>
      </c>
      <c r="E3" s="103"/>
      <c r="F3" s="105"/>
      <c r="G3" s="106"/>
      <c r="H3" s="107"/>
      <c r="I3" s="107"/>
      <c r="J3" s="108"/>
      <c r="K3" s="109"/>
    </row>
    <row r="4" spans="1:11">
      <c r="A4" s="83"/>
      <c r="B4" s="97"/>
      <c r="C4" s="97"/>
      <c r="D4" s="110" t="s">
        <v>1</v>
      </c>
      <c r="E4" s="97"/>
      <c r="F4" s="98"/>
      <c r="G4" s="99"/>
      <c r="H4" s="100"/>
      <c r="I4" s="100"/>
      <c r="J4" s="101"/>
      <c r="K4" s="102"/>
    </row>
    <row r="5" spans="1:11">
      <c r="A5" s="83"/>
      <c r="B5" s="97"/>
      <c r="C5" s="97"/>
      <c r="D5" s="110"/>
      <c r="E5" s="97"/>
      <c r="F5" s="98"/>
      <c r="G5" s="99"/>
      <c r="H5" s="100"/>
      <c r="I5" s="100"/>
      <c r="J5" s="101"/>
      <c r="K5" s="83"/>
    </row>
    <row r="6" spans="1:11"/>
    <row r="7" spans="1:11"/>
    <row r="8" spans="1:11">
      <c r="C8" s="42"/>
      <c r="D8" s="42" t="s">
        <v>2</v>
      </c>
    </row>
    <row r="9" spans="1:11">
      <c r="C9" s="42"/>
      <c r="D9" s="42"/>
    </row>
    <row r="10" spans="1:11">
      <c r="C10" s="42">
        <v>1</v>
      </c>
      <c r="D10" s="42" t="s">
        <v>3</v>
      </c>
    </row>
    <row r="11" spans="1:11">
      <c r="C11" s="42">
        <v>2</v>
      </c>
      <c r="D11" s="42" t="s">
        <v>4</v>
      </c>
    </row>
    <row r="12" spans="1:11">
      <c r="A12" s="42"/>
      <c r="B12" s="42"/>
      <c r="C12" s="42">
        <v>3</v>
      </c>
      <c r="D12" s="42" t="s">
        <v>5</v>
      </c>
      <c r="E12" s="42"/>
      <c r="F12" s="42"/>
      <c r="G12" s="42"/>
      <c r="H12" s="42"/>
      <c r="I12" s="42"/>
      <c r="J12" s="42"/>
      <c r="K12" s="42"/>
    </row>
    <row r="13" spans="1:11">
      <c r="C13" s="42"/>
      <c r="D13" s="42"/>
    </row>
    <row r="14" spans="1:11">
      <c r="C14" s="42"/>
      <c r="D14" s="42"/>
    </row>
    <row r="15" spans="1:11">
      <c r="C15" s="42"/>
      <c r="D15" s="42" t="s">
        <v>6</v>
      </c>
    </row>
    <row r="16" spans="1:11">
      <c r="C16" s="42"/>
      <c r="D16" s="42" t="s">
        <v>7</v>
      </c>
    </row>
    <row r="17" spans="3:4">
      <c r="C17" s="42"/>
      <c r="D17" s="42" t="s">
        <v>8</v>
      </c>
    </row>
    <row r="18" spans="3:4">
      <c r="C18" s="42"/>
      <c r="D18" s="42"/>
    </row>
  </sheetData>
  <sheetProtection algorithmName="SHA-512" hashValue="eYDgRN/9x8zCGZp5kBq0BkgRchrKRig7EgdHfUPT+wmo+G4czKkw/Z68A3xtkLolkOzWmMCR6DWBEKyaNV5j1g==" saltValue="qvZsdQ3ZIzJjRc60uUsdGg==" spinCount="100000" sheet="1" selectLockedCells="1" selectUnlockedCells="1"/>
  <conditionalFormatting sqref="A1:G2 J1:K4 B3:G5 J5">
    <cfRule type="containsText" dxfId="19" priority="2" operator="containsText" text="pendente">
      <formula>NOT(ISERROR(SEARCH("pendente",A1)))</formula>
    </cfRule>
  </conditionalFormatting>
  <conditionalFormatting sqref="H1:I5">
    <cfRule type="containsText" dxfId="18" priority="1" operator="containsText" text="pendente">
      <formula>NOT(ISERROR(SEARCH("pendente",H1)))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22944-A57A-47DD-B6CE-73DC49342A64}">
  <sheetPr>
    <tabColor rgb="FF0070C0"/>
    <outlinePr summaryBelow="0" summaryRight="0"/>
  </sheetPr>
  <dimension ref="A1:AK40"/>
  <sheetViews>
    <sheetView showGridLines="0" zoomScale="55" zoomScaleNormal="55" workbookViewId="0">
      <selection activeCell="A3" sqref="A3"/>
    </sheetView>
  </sheetViews>
  <sheetFormatPr defaultColWidth="0" defaultRowHeight="14.45" zeroHeight="1"/>
  <cols>
    <col min="1" max="1" width="20.7109375" bestFit="1" customWidth="1"/>
    <col min="2" max="7" width="12.28515625" bestFit="1" customWidth="1"/>
    <col min="8" max="36" width="7.42578125" bestFit="1" customWidth="1"/>
    <col min="37" max="37" width="3.7109375" customWidth="1"/>
    <col min="38" max="16384" width="8.85546875" hidden="1"/>
  </cols>
  <sheetData>
    <row r="1" spans="1:36">
      <c r="A1" s="83"/>
      <c r="B1" s="83" t="s">
        <v>9</v>
      </c>
      <c r="C1" s="83" t="s">
        <v>10</v>
      </c>
      <c r="D1" s="83" t="s">
        <v>11</v>
      </c>
      <c r="E1" s="83" t="s">
        <v>12</v>
      </c>
      <c r="F1" s="83" t="s">
        <v>13</v>
      </c>
      <c r="G1" s="83" t="s">
        <v>14</v>
      </c>
      <c r="H1" s="83" t="s">
        <v>15</v>
      </c>
      <c r="I1" s="83" t="s">
        <v>16</v>
      </c>
      <c r="J1" s="83" t="s">
        <v>17</v>
      </c>
      <c r="K1" s="83" t="s">
        <v>18</v>
      </c>
      <c r="L1" s="83" t="s">
        <v>19</v>
      </c>
      <c r="M1" s="83" t="s">
        <v>20</v>
      </c>
      <c r="N1" s="83" t="s">
        <v>21</v>
      </c>
      <c r="O1" s="83" t="s">
        <v>22</v>
      </c>
      <c r="P1" s="83" t="s">
        <v>23</v>
      </c>
      <c r="Q1" s="83" t="s">
        <v>24</v>
      </c>
      <c r="R1" s="83" t="s">
        <v>25</v>
      </c>
      <c r="S1" s="83" t="s">
        <v>26</v>
      </c>
      <c r="T1" s="83" t="s">
        <v>27</v>
      </c>
      <c r="U1" s="83" t="s">
        <v>28</v>
      </c>
      <c r="V1" s="83" t="s">
        <v>29</v>
      </c>
      <c r="W1" s="83" t="s">
        <v>30</v>
      </c>
      <c r="X1" s="83" t="s">
        <v>31</v>
      </c>
      <c r="Y1" s="83" t="s">
        <v>32</v>
      </c>
      <c r="Z1" s="83" t="s">
        <v>33</v>
      </c>
      <c r="AA1" s="83" t="s">
        <v>34</v>
      </c>
      <c r="AB1" s="83" t="s">
        <v>35</v>
      </c>
      <c r="AC1" s="83" t="s">
        <v>36</v>
      </c>
      <c r="AD1" s="83" t="s">
        <v>37</v>
      </c>
      <c r="AE1" s="83" t="s">
        <v>38</v>
      </c>
      <c r="AF1" s="83" t="s">
        <v>39</v>
      </c>
      <c r="AG1" s="83" t="s">
        <v>40</v>
      </c>
      <c r="AH1" s="83" t="s">
        <v>41</v>
      </c>
      <c r="AI1" s="83" t="s">
        <v>42</v>
      </c>
      <c r="AJ1" s="83" t="s">
        <v>43</v>
      </c>
    </row>
    <row r="2" spans="1:36">
      <c r="A2" s="87" t="s">
        <v>44</v>
      </c>
      <c r="B2" s="88">
        <f>SUM(B3:B6)</f>
        <v>211.35354826590407</v>
      </c>
      <c r="C2" s="88">
        <f t="shared" ref="C2:AJ2" si="0">SUM(C3:C6)</f>
        <v>214.71677505624177</v>
      </c>
      <c r="D2" s="88">
        <f t="shared" si="0"/>
        <v>195.02472003827427</v>
      </c>
      <c r="E2" s="88">
        <f t="shared" si="0"/>
        <v>214.7838585568299</v>
      </c>
      <c r="F2" s="88">
        <f t="shared" si="0"/>
        <v>220.66199792970718</v>
      </c>
      <c r="G2" s="88">
        <f t="shared" si="0"/>
        <v>227.80516340338087</v>
      </c>
      <c r="H2" s="88">
        <f t="shared" si="0"/>
        <v>194.45547244737469</v>
      </c>
      <c r="I2" s="88">
        <f t="shared" si="0"/>
        <v>234.65189008606848</v>
      </c>
      <c r="J2" s="88">
        <f t="shared" si="0"/>
        <v>200.30736809133214</v>
      </c>
      <c r="K2" s="88">
        <f t="shared" si="0"/>
        <v>255.07222647311463</v>
      </c>
      <c r="L2" s="88">
        <f t="shared" si="0"/>
        <v>194.51220174836749</v>
      </c>
      <c r="M2" s="88">
        <f t="shared" si="0"/>
        <v>227.86189270437364</v>
      </c>
      <c r="N2" s="88">
        <f t="shared" si="0"/>
        <v>194.51220174836749</v>
      </c>
      <c r="O2" s="88">
        <f t="shared" si="0"/>
        <v>222.0099970604162</v>
      </c>
      <c r="P2" s="88">
        <f t="shared" si="0"/>
        <v>236.70055744415853</v>
      </c>
      <c r="Q2" s="88">
        <f t="shared" si="0"/>
        <v>236.06642340833136</v>
      </c>
      <c r="R2" s="88">
        <f t="shared" si="0"/>
        <v>233.07943011239385</v>
      </c>
      <c r="S2" s="88">
        <f t="shared" si="0"/>
        <v>229.21969672564373</v>
      </c>
      <c r="T2" s="88">
        <f t="shared" si="0"/>
        <v>195.8700057696376</v>
      </c>
      <c r="U2" s="88">
        <f t="shared" si="0"/>
        <v>256.48675979537757</v>
      </c>
      <c r="V2" s="88">
        <f t="shared" si="0"/>
        <v>202.27504667061638</v>
      </c>
      <c r="W2" s="88">
        <f t="shared" si="0"/>
        <v>223.92094633870767</v>
      </c>
      <c r="X2" s="88">
        <f t="shared" si="0"/>
        <v>196.42315102665896</v>
      </c>
      <c r="Y2" s="88">
        <f t="shared" si="0"/>
        <v>242.47146430931011</v>
      </c>
      <c r="Z2" s="88">
        <f t="shared" si="0"/>
        <v>288.01433990088213</v>
      </c>
      <c r="AA2" s="88">
        <f t="shared" si="0"/>
        <v>223.92094633870767</v>
      </c>
      <c r="AB2" s="88">
        <f t="shared" si="0"/>
        <v>202.27504667061638</v>
      </c>
      <c r="AC2" s="88">
        <f t="shared" si="0"/>
        <v>223.92094633870767</v>
      </c>
      <c r="AD2" s="88">
        <f t="shared" si="0"/>
        <v>196.42315102665896</v>
      </c>
      <c r="AE2" s="88">
        <f t="shared" si="0"/>
        <v>268.65817362200869</v>
      </c>
      <c r="AF2" s="88">
        <f t="shared" si="0"/>
        <v>196.42315102665896</v>
      </c>
      <c r="AG2" s="88">
        <f t="shared" si="0"/>
        <v>236.61956866535269</v>
      </c>
      <c r="AH2" s="88">
        <f t="shared" si="0"/>
        <v>202.27504667061638</v>
      </c>
      <c r="AI2" s="88">
        <f t="shared" si="0"/>
        <v>223.92094633870767</v>
      </c>
      <c r="AJ2" s="88">
        <f t="shared" si="0"/>
        <v>226.99323815284012</v>
      </c>
    </row>
    <row r="3" spans="1:36">
      <c r="A3" s="89" t="s">
        <v>45</v>
      </c>
      <c r="B3" s="90">
        <v>113.14576583567634</v>
      </c>
      <c r="C3" s="90">
        <v>113.78172252107143</v>
      </c>
      <c r="D3" s="90">
        <v>106.85781255466239</v>
      </c>
      <c r="E3" s="90">
        <v>113.82869758418501</v>
      </c>
      <c r="F3" s="90">
        <v>112.49380131251725</v>
      </c>
      <c r="G3" s="90">
        <v>118.986299530823</v>
      </c>
      <c r="H3" s="90">
        <v>106.0660149806554</v>
      </c>
      <c r="I3" s="90">
        <v>123.0231934376351</v>
      </c>
      <c r="J3" s="90">
        <v>108.77952593382983</v>
      </c>
      <c r="K3" s="90">
        <v>128.15000489812303</v>
      </c>
      <c r="L3" s="90">
        <v>106.08868209198408</v>
      </c>
      <c r="M3" s="90">
        <v>119.00896664215168</v>
      </c>
      <c r="N3" s="90">
        <v>106.08868209198408</v>
      </c>
      <c r="O3" s="90">
        <v>116.29545568897724</v>
      </c>
      <c r="P3" s="90">
        <v>121.32908304623514</v>
      </c>
      <c r="Q3" s="90">
        <v>123.38190057031309</v>
      </c>
      <c r="R3" s="90">
        <v>123.38190057031309</v>
      </c>
      <c r="S3" s="90">
        <v>119.34500666350102</v>
      </c>
      <c r="T3" s="90">
        <v>106.4247221133334</v>
      </c>
      <c r="U3" s="90">
        <v>128.50871203080106</v>
      </c>
      <c r="V3" s="90">
        <v>109.45230632323653</v>
      </c>
      <c r="W3" s="90">
        <v>116.94556896705528</v>
      </c>
      <c r="X3" s="90">
        <v>106.73879537006211</v>
      </c>
      <c r="Y3" s="90">
        <v>126.40948478021622</v>
      </c>
      <c r="Z3" s="90">
        <v>138.49687936839368</v>
      </c>
      <c r="AA3" s="90">
        <v>116.94556896705528</v>
      </c>
      <c r="AB3" s="90">
        <v>109.45230632323653</v>
      </c>
      <c r="AC3" s="90">
        <v>116.94556896705528</v>
      </c>
      <c r="AD3" s="90">
        <v>106.73879537006211</v>
      </c>
      <c r="AE3" s="90">
        <v>133.45842054925495</v>
      </c>
      <c r="AF3" s="90">
        <v>106.73879537006211</v>
      </c>
      <c r="AG3" s="90">
        <v>123.69597382704178</v>
      </c>
      <c r="AH3" s="90">
        <v>109.45230632323653</v>
      </c>
      <c r="AI3" s="90">
        <v>116.94556896705528</v>
      </c>
      <c r="AJ3" s="90">
        <v>117.34356106258795</v>
      </c>
    </row>
    <row r="4" spans="1:36">
      <c r="A4" s="89" t="s">
        <v>46</v>
      </c>
      <c r="B4" s="90">
        <v>76.824101729224836</v>
      </c>
      <c r="C4" s="90">
        <v>76.642211745441855</v>
      </c>
      <c r="D4" s="90">
        <v>66.372346346934506</v>
      </c>
      <c r="E4" s="90">
        <v>76.662320182916403</v>
      </c>
      <c r="F4" s="90">
        <v>85.761043984409653</v>
      </c>
      <c r="G4" s="90">
        <v>84.115142647154926</v>
      </c>
      <c r="H4" s="90">
        <v>67.005776765716405</v>
      </c>
      <c r="I4" s="90">
        <v>87.258022651492965</v>
      </c>
      <c r="J4" s="90">
        <v>69.733281020824947</v>
      </c>
      <c r="K4" s="90">
        <v>101.60590885348576</v>
      </c>
      <c r="L4" s="90">
        <v>67.039838955380517</v>
      </c>
      <c r="M4" s="90">
        <v>84.149204836819024</v>
      </c>
      <c r="N4" s="90">
        <v>67.039838955380517</v>
      </c>
      <c r="O4" s="90">
        <v>81.421700581710468</v>
      </c>
      <c r="P4" s="90">
        <v>92.55344132946864</v>
      </c>
      <c r="Q4" s="90">
        <v>88.070626395687043</v>
      </c>
      <c r="R4" s="90">
        <v>88.070626395687043</v>
      </c>
      <c r="S4" s="90">
        <v>84.92774639134899</v>
      </c>
      <c r="T4" s="90">
        <v>67.818380509910469</v>
      </c>
      <c r="U4" s="90">
        <v>102.41851259767979</v>
      </c>
      <c r="V4" s="90">
        <v>70.784956765311691</v>
      </c>
      <c r="W4" s="90">
        <v>82.439314136533085</v>
      </c>
      <c r="X4" s="90">
        <v>68.05745251020312</v>
      </c>
      <c r="Y4" s="90">
        <v>91.037202651088236</v>
      </c>
      <c r="Z4" s="90">
        <v>102.57809878788626</v>
      </c>
      <c r="AA4" s="90">
        <v>82.439314136533085</v>
      </c>
      <c r="AB4" s="90">
        <v>70.784956765311691</v>
      </c>
      <c r="AC4" s="90">
        <v>82.439314136533085</v>
      </c>
      <c r="AD4" s="90">
        <v>68.05745251020312</v>
      </c>
      <c r="AE4" s="90">
        <v>109.22933747018257</v>
      </c>
      <c r="AF4" s="90">
        <v>68.05745251020312</v>
      </c>
      <c r="AG4" s="90">
        <v>88.309698395979666</v>
      </c>
      <c r="AH4" s="90">
        <v>70.784956765311691</v>
      </c>
      <c r="AI4" s="90">
        <v>82.439314136533085</v>
      </c>
      <c r="AJ4" s="90">
        <v>86.99930201208106</v>
      </c>
    </row>
    <row r="5" spans="1:36">
      <c r="A5" s="89" t="s">
        <v>47</v>
      </c>
      <c r="B5" s="90">
        <v>18.072169907392247</v>
      </c>
      <c r="C5" s="90">
        <v>20.981329996117815</v>
      </c>
      <c r="D5" s="90">
        <v>18.483050343066701</v>
      </c>
      <c r="E5" s="90">
        <v>20.981329996117815</v>
      </c>
      <c r="F5" s="90">
        <v>19.095641839169623</v>
      </c>
      <c r="G5" s="90">
        <v>21.392210431792268</v>
      </c>
      <c r="H5" s="90">
        <v>18.072169907392247</v>
      </c>
      <c r="I5" s="90">
        <v>21.059163203329749</v>
      </c>
      <c r="J5" s="90">
        <v>18.483050343066701</v>
      </c>
      <c r="K5" s="90">
        <v>22.004801927895176</v>
      </c>
      <c r="L5" s="90">
        <v>18.072169907392247</v>
      </c>
      <c r="M5" s="90">
        <v>21.392210431792268</v>
      </c>
      <c r="N5" s="90">
        <v>18.072169907392247</v>
      </c>
      <c r="O5" s="90">
        <v>20.981329996117815</v>
      </c>
      <c r="P5" s="90">
        <v>19.506522274844077</v>
      </c>
      <c r="Q5" s="90">
        <v>21.302385648720552</v>
      </c>
      <c r="R5" s="90">
        <v>18.31539235278305</v>
      </c>
      <c r="S5" s="90">
        <v>21.635432877183067</v>
      </c>
      <c r="T5" s="90">
        <v>18.31539235278305</v>
      </c>
      <c r="U5" s="90">
        <v>22.24802437328599</v>
      </c>
      <c r="V5" s="90">
        <v>18.7262727884575</v>
      </c>
      <c r="W5" s="90">
        <v>21.224552441508617</v>
      </c>
      <c r="X5" s="90">
        <v>18.31539235278305</v>
      </c>
      <c r="Y5" s="90">
        <v>21.713266084395002</v>
      </c>
      <c r="Z5" s="90">
        <v>43.627850950991487</v>
      </c>
      <c r="AA5" s="90">
        <v>21.224552441508617</v>
      </c>
      <c r="AB5" s="90">
        <v>18.7262727884575</v>
      </c>
      <c r="AC5" s="90">
        <v>21.224552441508617</v>
      </c>
      <c r="AD5" s="90">
        <v>18.31539235278305</v>
      </c>
      <c r="AE5" s="90">
        <v>22.65890480896045</v>
      </c>
      <c r="AF5" s="90">
        <v>18.31539235278305</v>
      </c>
      <c r="AG5" s="90">
        <v>21.302385648720552</v>
      </c>
      <c r="AH5" s="90">
        <v>18.7262727884575</v>
      </c>
      <c r="AI5" s="90">
        <v>21.224552441508617</v>
      </c>
      <c r="AJ5" s="90">
        <v>19.338864284560426</v>
      </c>
    </row>
    <row r="6" spans="1:36">
      <c r="A6" s="84" t="s">
        <v>48</v>
      </c>
      <c r="B6" s="85">
        <v>3.3115107936106778</v>
      </c>
      <c r="C6" s="85">
        <v>3.3115107936106778</v>
      </c>
      <c r="D6" s="85">
        <v>3.3115107936106778</v>
      </c>
      <c r="E6" s="85">
        <v>3.3115107936106778</v>
      </c>
      <c r="F6" s="85">
        <v>3.3115107936106778</v>
      </c>
      <c r="G6" s="85">
        <v>3.3115107936106778</v>
      </c>
      <c r="H6" s="85">
        <v>3.3115107936106778</v>
      </c>
      <c r="I6" s="85">
        <v>3.3115107936106778</v>
      </c>
      <c r="J6" s="85">
        <v>3.3115107936106778</v>
      </c>
      <c r="K6" s="85">
        <v>3.3115107936106778</v>
      </c>
      <c r="L6" s="85">
        <v>3.3115107936106778</v>
      </c>
      <c r="M6" s="85">
        <v>3.3115107936106778</v>
      </c>
      <c r="N6" s="85">
        <v>3.3115107936106778</v>
      </c>
      <c r="O6" s="85">
        <v>3.3115107936106778</v>
      </c>
      <c r="P6" s="85">
        <v>3.3115107936106778</v>
      </c>
      <c r="Q6" s="85">
        <v>3.3115107936106778</v>
      </c>
      <c r="R6" s="85">
        <v>3.3115107936106778</v>
      </c>
      <c r="S6" s="85">
        <v>3.3115107936106778</v>
      </c>
      <c r="T6" s="85">
        <v>3.3115107936106778</v>
      </c>
      <c r="U6" s="85">
        <v>3.3115107936106778</v>
      </c>
      <c r="V6" s="85">
        <v>3.3115107936106778</v>
      </c>
      <c r="W6" s="85">
        <v>3.3115107936106778</v>
      </c>
      <c r="X6" s="85">
        <v>3.3115107936106778</v>
      </c>
      <c r="Y6" s="85">
        <v>3.3115107936106778</v>
      </c>
      <c r="Z6" s="85">
        <v>3.3115107936106778</v>
      </c>
      <c r="AA6" s="85">
        <v>3.3115107936106778</v>
      </c>
      <c r="AB6" s="85">
        <v>3.3115107936106778</v>
      </c>
      <c r="AC6" s="85">
        <v>3.3115107936106778</v>
      </c>
      <c r="AD6" s="85">
        <v>3.3115107936106778</v>
      </c>
      <c r="AE6" s="85">
        <v>3.3115107936106778</v>
      </c>
      <c r="AF6" s="85">
        <v>3.3115107936106778</v>
      </c>
      <c r="AG6" s="85">
        <v>3.3115107936106778</v>
      </c>
      <c r="AH6" s="85">
        <v>3.3115107936106778</v>
      </c>
      <c r="AI6" s="85">
        <v>3.3115107936106778</v>
      </c>
      <c r="AJ6" s="85">
        <v>3.3115107936106778</v>
      </c>
    </row>
    <row r="7" spans="1:36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</row>
    <row r="8" spans="1:36">
      <c r="A8" s="83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</row>
    <row r="9" spans="1:36"/>
    <row r="10" spans="1:36"/>
    <row r="11" spans="1:36"/>
    <row r="12" spans="1:36"/>
    <row r="13" spans="1:36"/>
    <row r="14" spans="1:36"/>
    <row r="15" spans="1:36"/>
    <row r="16" spans="1:3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</sheetData>
  <sheetProtection algorithmName="SHA-512" hashValue="oQZZrh8frpuyFLd68DsQUB8q/GItl+D6dQmaOkQmqFsAGfqjbtltP1Sno/6lgwH9SrbnD7sFKHEKrtymw3sX6w==" saltValue="AEAgauk+f7oaPNQrqgsP6g==" spinCount="100000" sheet="1" sort="0" autoFilter="0" pivotTables="0"/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A2592-8C12-4C1F-91C3-C4FE539DD990}">
  <sheetPr>
    <tabColor rgb="FF0070C0"/>
  </sheetPr>
  <dimension ref="A1:AK9"/>
  <sheetViews>
    <sheetView showGridLines="0" zoomScale="85" zoomScaleNormal="85" workbookViewId="0">
      <selection activeCell="A5" sqref="A5"/>
    </sheetView>
  </sheetViews>
  <sheetFormatPr defaultColWidth="0" defaultRowHeight="13.15" zeroHeight="1"/>
  <cols>
    <col min="1" max="1" width="36.5703125" style="42" bestFit="1" customWidth="1"/>
    <col min="2" max="36" width="13.42578125" style="42" bestFit="1" customWidth="1"/>
    <col min="37" max="37" width="2.7109375" style="42" customWidth="1"/>
    <col min="38" max="16384" width="8.85546875" style="42" hidden="1"/>
  </cols>
  <sheetData>
    <row r="1" spans="1:36"/>
    <row r="2" spans="1:36" ht="13.9" thickBot="1">
      <c r="A2" s="43" t="s">
        <v>49</v>
      </c>
      <c r="B2" s="145" t="s">
        <v>9</v>
      </c>
      <c r="C2" s="145" t="s">
        <v>10</v>
      </c>
      <c r="D2" s="145" t="s">
        <v>11</v>
      </c>
      <c r="E2" s="145" t="s">
        <v>12</v>
      </c>
      <c r="F2" s="145" t="s">
        <v>13</v>
      </c>
      <c r="G2" s="145" t="s">
        <v>14</v>
      </c>
      <c r="H2" s="145" t="s">
        <v>15</v>
      </c>
      <c r="I2" s="145" t="s">
        <v>16</v>
      </c>
      <c r="J2" s="145" t="s">
        <v>17</v>
      </c>
      <c r="K2" s="145" t="s">
        <v>18</v>
      </c>
      <c r="L2" s="145" t="s">
        <v>19</v>
      </c>
      <c r="M2" s="145" t="s">
        <v>20</v>
      </c>
      <c r="N2" s="145" t="s">
        <v>21</v>
      </c>
      <c r="O2" s="145" t="s">
        <v>22</v>
      </c>
      <c r="P2" s="145" t="s">
        <v>23</v>
      </c>
      <c r="Q2" s="145" t="s">
        <v>24</v>
      </c>
      <c r="R2" s="145" t="s">
        <v>25</v>
      </c>
      <c r="S2" s="145" t="s">
        <v>26</v>
      </c>
      <c r="T2" s="145" t="s">
        <v>27</v>
      </c>
      <c r="U2" s="145" t="s">
        <v>28</v>
      </c>
      <c r="V2" s="145" t="s">
        <v>29</v>
      </c>
      <c r="W2" s="145" t="s">
        <v>30</v>
      </c>
      <c r="X2" s="145" t="s">
        <v>31</v>
      </c>
      <c r="Y2" s="145" t="s">
        <v>32</v>
      </c>
      <c r="Z2" s="145" t="s">
        <v>33</v>
      </c>
      <c r="AA2" s="145" t="s">
        <v>34</v>
      </c>
      <c r="AB2" s="145" t="s">
        <v>35</v>
      </c>
      <c r="AC2" s="145" t="s">
        <v>36</v>
      </c>
      <c r="AD2" s="145" t="s">
        <v>37</v>
      </c>
      <c r="AE2" s="145" t="s">
        <v>38</v>
      </c>
      <c r="AF2" s="145" t="s">
        <v>39</v>
      </c>
      <c r="AG2" s="145" t="s">
        <v>40</v>
      </c>
      <c r="AH2" s="145" t="s">
        <v>41</v>
      </c>
      <c r="AI2" s="145" t="s">
        <v>42</v>
      </c>
      <c r="AJ2" s="145" t="s">
        <v>43</v>
      </c>
    </row>
    <row r="3" spans="1:36" ht="13.9" thickBot="1">
      <c r="A3" s="146" t="s">
        <v>50</v>
      </c>
      <c r="B3" s="147">
        <f>OPEX_Operação!$I$103</f>
        <v>101126245.50374569</v>
      </c>
      <c r="C3" s="147">
        <f>OPEX_Operação!$I$103</f>
        <v>101126245.50374569</v>
      </c>
      <c r="D3" s="147">
        <f>OPEX_Operação!$I$103</f>
        <v>101126245.50374569</v>
      </c>
      <c r="E3" s="147">
        <f>OPEX_Operação!$I$103</f>
        <v>101126245.50374569</v>
      </c>
      <c r="F3" s="147">
        <f>OPEX_Operação!$I$103</f>
        <v>101126245.50374569</v>
      </c>
      <c r="G3" s="147">
        <f>OPEX_Operação!$I$103</f>
        <v>101126245.50374569</v>
      </c>
      <c r="H3" s="147">
        <f>OPEX_Operação!$I$103</f>
        <v>101126245.50374569</v>
      </c>
      <c r="I3" s="147">
        <f>OPEX_Operação!$I$103</f>
        <v>101126245.50374569</v>
      </c>
      <c r="J3" s="147">
        <f>OPEX_Operação!$I$103</f>
        <v>101126245.50374569</v>
      </c>
      <c r="K3" s="147">
        <f>OPEX_Operação!$I$103</f>
        <v>101126245.50374569</v>
      </c>
      <c r="L3" s="147">
        <f>OPEX_Operação!$I$103</f>
        <v>101126245.50374569</v>
      </c>
      <c r="M3" s="147">
        <f>OPEX_Operação!$I$103</f>
        <v>101126245.50374569</v>
      </c>
      <c r="N3" s="147">
        <f>OPEX_Operação!$I$103</f>
        <v>101126245.50374569</v>
      </c>
      <c r="O3" s="147">
        <f>OPEX_Operação!$I$103</f>
        <v>101126245.50374569</v>
      </c>
      <c r="P3" s="147">
        <f>OPEX_Operação!$I$103</f>
        <v>101126245.50374569</v>
      </c>
      <c r="Q3" s="147">
        <f>OPEX_Operação!$I$103</f>
        <v>101126245.50374569</v>
      </c>
      <c r="R3" s="147">
        <f>OPEX_Operação!$I$103</f>
        <v>101126245.50374569</v>
      </c>
      <c r="S3" s="147">
        <f>OPEX_Operação!$I$103</f>
        <v>101126245.50374569</v>
      </c>
      <c r="T3" s="147">
        <f>OPEX_Operação!$I$103</f>
        <v>101126245.50374569</v>
      </c>
      <c r="U3" s="147">
        <f>OPEX_Operação!$I$103</f>
        <v>101126245.50374569</v>
      </c>
      <c r="V3" s="147">
        <f>OPEX_Operação!$I$103</f>
        <v>101126245.50374569</v>
      </c>
      <c r="W3" s="147">
        <f>OPEX_Operação!$I$103</f>
        <v>101126245.50374569</v>
      </c>
      <c r="X3" s="147">
        <f>OPEX_Operação!$I$103</f>
        <v>101126245.50374569</v>
      </c>
      <c r="Y3" s="147">
        <f>OPEX_Operação!$I$103</f>
        <v>101126245.50374569</v>
      </c>
      <c r="Z3" s="147">
        <f>OPEX_Operação!$I$103</f>
        <v>101126245.50374569</v>
      </c>
      <c r="AA3" s="147">
        <f>OPEX_Operação!$I$103</f>
        <v>101126245.50374569</v>
      </c>
      <c r="AB3" s="147">
        <f>OPEX_Operação!$I$103</f>
        <v>101126245.50374569</v>
      </c>
      <c r="AC3" s="147">
        <f>OPEX_Operação!$I$103</f>
        <v>101126245.50374569</v>
      </c>
      <c r="AD3" s="147">
        <f>OPEX_Operação!$I$103</f>
        <v>101126245.50374569</v>
      </c>
      <c r="AE3" s="147">
        <f>OPEX_Operação!$I$103</f>
        <v>101126245.50374569</v>
      </c>
      <c r="AF3" s="147">
        <f>OPEX_Operação!$I$103</f>
        <v>101126245.50374569</v>
      </c>
      <c r="AG3" s="147">
        <f>OPEX_Operação!$I$103</f>
        <v>101126245.50374569</v>
      </c>
      <c r="AH3" s="147">
        <f>OPEX_Operação!$I$103</f>
        <v>101126245.50374569</v>
      </c>
      <c r="AI3" s="147">
        <f>OPEX_Operação!$I$103</f>
        <v>101126245.50374569</v>
      </c>
      <c r="AJ3" s="147">
        <f>OPEX_Operação!$I$103</f>
        <v>101126245.50374569</v>
      </c>
    </row>
    <row r="4" spans="1:36" ht="13.9" thickBot="1">
      <c r="A4" s="146" t="s">
        <v>51</v>
      </c>
      <c r="B4" s="147">
        <f>'aux_EL-ManutMed'!F5</f>
        <v>51934024.211940803</v>
      </c>
      <c r="C4" s="147">
        <f>'aux_EL-ManutMed'!G5</f>
        <v>51752134.228157833</v>
      </c>
      <c r="D4" s="147">
        <f>'aux_EL-ManutMed'!H5</f>
        <v>41482268.829650484</v>
      </c>
      <c r="E4" s="147">
        <f>'aux_EL-ManutMed'!I5</f>
        <v>51772242.665632367</v>
      </c>
      <c r="F4" s="147">
        <f>'aux_EL-ManutMed'!J5</f>
        <v>60870966.467125632</v>
      </c>
      <c r="G4" s="147">
        <f>'aux_EL-ManutMed'!K5</f>
        <v>59225065.129870892</v>
      </c>
      <c r="H4" s="147">
        <f>'aux_EL-ManutMed'!L5</f>
        <v>42115699.248432375</v>
      </c>
      <c r="I4" s="147">
        <f>'aux_EL-ManutMed'!M5</f>
        <v>62367945.13420894</v>
      </c>
      <c r="J4" s="147">
        <f>'aux_EL-ManutMed'!N5</f>
        <v>44843203.503540926</v>
      </c>
      <c r="K4" s="147">
        <f>'aux_EL-ManutMed'!O5</f>
        <v>75724233.682388574</v>
      </c>
      <c r="L4" s="147">
        <f>'aux_EL-ManutMed'!P5</f>
        <v>42149761.438096486</v>
      </c>
      <c r="M4" s="147">
        <f>'aux_EL-ManutMed'!Q5</f>
        <v>59259127.319535002</v>
      </c>
      <c r="N4" s="147">
        <f>'aux_EL-ManutMed'!R5</f>
        <v>42149761.438096486</v>
      </c>
      <c r="O4" s="147">
        <f>'aux_EL-ManutMed'!S5</f>
        <v>56531623.064426444</v>
      </c>
      <c r="P4" s="147">
        <f>'aux_EL-ManutMed'!T5</f>
        <v>67663363.812184602</v>
      </c>
      <c r="Q4" s="147">
        <f>'aux_EL-ManutMed'!U5</f>
        <v>63180548.878403008</v>
      </c>
      <c r="R4" s="147">
        <f>'aux_EL-ManutMed'!V5</f>
        <v>42928302.992626444</v>
      </c>
      <c r="S4" s="147">
        <f>'aux_EL-ManutMed'!W5</f>
        <v>60037668.87406496</v>
      </c>
      <c r="T4" s="147">
        <f>'aux_EL-ManutMed'!X5</f>
        <v>42928302.992626444</v>
      </c>
      <c r="U4" s="147">
        <f>'aux_EL-ManutMed'!Y5</f>
        <v>76536837.426582605</v>
      </c>
      <c r="V4" s="147">
        <f>'aux_EL-ManutMed'!Z5</f>
        <v>45894879.248027653</v>
      </c>
      <c r="W4" s="147">
        <f>'aux_EL-ManutMed'!AA5</f>
        <v>57549236.619249046</v>
      </c>
      <c r="X4" s="147">
        <f>'aux_EL-ManutMed'!AB5</f>
        <v>43167374.992919087</v>
      </c>
      <c r="Y4" s="147">
        <f>'aux_EL-ManutMed'!AC5</f>
        <v>66147125.13380421</v>
      </c>
      <c r="Z4" s="147">
        <f>'aux_EL-ManutMed'!AD5</f>
        <v>77688021.270602226</v>
      </c>
      <c r="AA4" s="147">
        <f>'aux_EL-ManutMed'!AE5</f>
        <v>57549236.619249046</v>
      </c>
      <c r="AB4" s="147">
        <f>'aux_EL-ManutMed'!AF5</f>
        <v>45894879.248027653</v>
      </c>
      <c r="AC4" s="147">
        <f>'aux_EL-ManutMed'!AG5</f>
        <v>57549236.619249046</v>
      </c>
      <c r="AD4" s="147">
        <f>'aux_EL-ManutMed'!AH5</f>
        <v>43167374.992919087</v>
      </c>
      <c r="AE4" s="147">
        <f>'aux_EL-ManutMed'!AI5</f>
        <v>83347662.299085394</v>
      </c>
      <c r="AF4" s="147">
        <f>'aux_EL-ManutMed'!AJ5</f>
        <v>43167374.992919087</v>
      </c>
      <c r="AG4" s="147">
        <f>'aux_EL-ManutMed'!AK5</f>
        <v>63419620.878695652</v>
      </c>
      <c r="AH4" s="147">
        <f>'aux_EL-ManutMed'!AL5</f>
        <v>45894879.248027653</v>
      </c>
      <c r="AI4" s="147">
        <f>'aux_EL-ManutMed'!AM5</f>
        <v>57549236.619249046</v>
      </c>
      <c r="AJ4" s="147">
        <f>'aux_EL-ManutMed'!AN5</f>
        <v>62109224.494797021</v>
      </c>
    </row>
    <row r="5" spans="1:36" ht="13.9" thickBot="1">
      <c r="A5" s="146" t="s">
        <v>52</v>
      </c>
      <c r="B5" s="147">
        <f>'aux_EN-ManutMed'!F6</f>
        <v>38295548.850977026</v>
      </c>
      <c r="C5" s="147">
        <f>'aux_EN-ManutMed'!G6</f>
        <v>38931505.536372118</v>
      </c>
      <c r="D5" s="147">
        <f>'aux_EN-ManutMed'!H6</f>
        <v>32007595.569963064</v>
      </c>
      <c r="E5" s="147">
        <f>'aux_EN-ManutMed'!I6</f>
        <v>38978480.599485688</v>
      </c>
      <c r="F5" s="147">
        <f>'aux_EN-ManutMed'!J6</f>
        <v>37643584.327817939</v>
      </c>
      <c r="G5" s="147">
        <f>'aux_EN-ManutMed'!K6</f>
        <v>44136082.546123683</v>
      </c>
      <c r="H5" s="147">
        <f>'aux_EN-ManutMed'!L6</f>
        <v>31215797.995956078</v>
      </c>
      <c r="I5" s="147">
        <f>'aux_EN-ManutMed'!M6</f>
        <v>48172976.452935763</v>
      </c>
      <c r="J5" s="147">
        <f>'aux_EN-ManutMed'!N6</f>
        <v>33929308.949130505</v>
      </c>
      <c r="K5" s="147">
        <f>'aux_EN-ManutMed'!O6</f>
        <v>53299787.913423717</v>
      </c>
      <c r="L5" s="147">
        <f>'aux_EN-ManutMed'!P6</f>
        <v>31238465.107284755</v>
      </c>
      <c r="M5" s="147">
        <f>'aux_EN-ManutMed'!Q6</f>
        <v>44158749.65745236</v>
      </c>
      <c r="N5" s="147">
        <f>'aux_EN-ManutMed'!R6</f>
        <v>31238465.107284755</v>
      </c>
      <c r="O5" s="147">
        <f>'aux_EN-ManutMed'!S6</f>
        <v>41445238.704277925</v>
      </c>
      <c r="P5" s="147">
        <f>'aux_EN-ManutMed'!T6</f>
        <v>46478866.061535828</v>
      </c>
      <c r="Q5" s="147">
        <f>'aux_EN-ManutMed'!U6</f>
        <v>48531683.585613772</v>
      </c>
      <c r="R5" s="147">
        <f>'aux_EN-ManutMed'!V6</f>
        <v>31574505.128634088</v>
      </c>
      <c r="S5" s="147">
        <f>'aux_EN-ManutMed'!W6</f>
        <v>44494789.678801693</v>
      </c>
      <c r="T5" s="147">
        <f>'aux_EN-ManutMed'!X6</f>
        <v>31574505.128634088</v>
      </c>
      <c r="U5" s="147">
        <f>'aux_EN-ManutMed'!Y6</f>
        <v>53658495.046101727</v>
      </c>
      <c r="V5" s="147">
        <f>'aux_EN-ManutMed'!Z6</f>
        <v>34602089.338537209</v>
      </c>
      <c r="W5" s="147">
        <f>'aux_EN-ManutMed'!AA6</f>
        <v>42095351.982355952</v>
      </c>
      <c r="X5" s="147">
        <f>'aux_EN-ManutMed'!AB6</f>
        <v>31888578.385362789</v>
      </c>
      <c r="Y5" s="147">
        <f>'aux_EN-ManutMed'!AC6</f>
        <v>51559267.795516886</v>
      </c>
      <c r="Z5" s="147">
        <f>'aux_EN-ManutMed'!AD6</f>
        <v>63646662.383694373</v>
      </c>
      <c r="AA5" s="147">
        <f>'aux_EN-ManutMed'!AE6</f>
        <v>42095351.982355952</v>
      </c>
      <c r="AB5" s="147">
        <f>'aux_EN-ManutMed'!AF6</f>
        <v>34602089.338537209</v>
      </c>
      <c r="AC5" s="147">
        <f>'aux_EN-ManutMed'!AG6</f>
        <v>42095351.982355952</v>
      </c>
      <c r="AD5" s="147">
        <f>'aux_EN-ManutMed'!AH6</f>
        <v>31888578.385362789</v>
      </c>
      <c r="AE5" s="147">
        <f>'aux_EN-ManutMed'!AI6</f>
        <v>58608203.564555638</v>
      </c>
      <c r="AF5" s="147">
        <f>'aux_EN-ManutMed'!AJ6</f>
        <v>31888578.385362789</v>
      </c>
      <c r="AG5" s="147">
        <f>'aux_EN-ManutMed'!AK6</f>
        <v>48845756.842342466</v>
      </c>
      <c r="AH5" s="147">
        <f>'aux_EN-ManutMed'!AL6</f>
        <v>34602089.338537209</v>
      </c>
      <c r="AI5" s="147">
        <f>'aux_EN-ManutMed'!AM6</f>
        <v>42095351.982355952</v>
      </c>
      <c r="AJ5" s="147">
        <f>'aux_EN-ManutMed'!AN6</f>
        <v>42493344.07788863</v>
      </c>
    </row>
    <row r="6" spans="1:36" ht="13.9" thickBot="1">
      <c r="A6" s="146" t="s">
        <v>53</v>
      </c>
      <c r="B6" s="147">
        <f>'aux_T4-ManutMed'!J3</f>
        <v>16686218.905629952</v>
      </c>
      <c r="C6" s="147">
        <f>'aux_T4-ManutMed'!K3</f>
        <v>19595378.994355518</v>
      </c>
      <c r="D6" s="147">
        <f>'aux_T4-ManutMed'!L3</f>
        <v>17097099.341304403</v>
      </c>
      <c r="E6" s="147">
        <f>'aux_T4-ManutMed'!M3</f>
        <v>19595378.994355518</v>
      </c>
      <c r="F6" s="147">
        <f>'aux_T4-ManutMed'!N3</f>
        <v>17709690.837407324</v>
      </c>
      <c r="G6" s="147">
        <f>'aux_T4-ManutMed'!O3</f>
        <v>20006259.43002997</v>
      </c>
      <c r="H6" s="147">
        <f>'aux_T4-ManutMed'!P3</f>
        <v>16686218.905629952</v>
      </c>
      <c r="I6" s="147">
        <f>'aux_T4-ManutMed'!Q3</f>
        <v>19673212.201567452</v>
      </c>
      <c r="J6" s="147">
        <f>'aux_T4-ManutMed'!R3</f>
        <v>17097099.341304403</v>
      </c>
      <c r="K6" s="147">
        <f>'aux_T4-ManutMed'!S3</f>
        <v>20618850.92613288</v>
      </c>
      <c r="L6" s="147">
        <f>'aux_T4-ManutMed'!T3</f>
        <v>16686218.905629952</v>
      </c>
      <c r="M6" s="147">
        <f>'aux_T4-ManutMed'!U3</f>
        <v>20006259.43002997</v>
      </c>
      <c r="N6" s="147">
        <f>'aux_T4-ManutMed'!V3</f>
        <v>16686218.905629952</v>
      </c>
      <c r="O6" s="147">
        <f>'aux_T4-ManutMed'!W3</f>
        <v>19595378.994355518</v>
      </c>
      <c r="P6" s="147">
        <f>'aux_T4-ManutMed'!X3</f>
        <v>18120571.273081779</v>
      </c>
      <c r="Q6" s="147">
        <f>'aux_T4-ManutMed'!Y3</f>
        <v>19916434.646958254</v>
      </c>
      <c r="R6" s="147">
        <f>'aux_T4-ManutMed'!Z3</f>
        <v>16929441.351020753</v>
      </c>
      <c r="S6" s="147">
        <f>'aux_T4-ManutMed'!AA3</f>
        <v>20249481.875420772</v>
      </c>
      <c r="T6" s="147">
        <f>'aux_T4-ManutMed'!AB3</f>
        <v>16929441.351020753</v>
      </c>
      <c r="U6" s="147">
        <f>'aux_T4-ManutMed'!AC3</f>
        <v>20862073.371523693</v>
      </c>
      <c r="V6" s="147">
        <f>'aux_T4-ManutMed'!AD3</f>
        <v>17340321.786695205</v>
      </c>
      <c r="W6" s="147">
        <f>'aux_T4-ManutMed'!AE3</f>
        <v>19838601.43974632</v>
      </c>
      <c r="X6" s="147">
        <f>'aux_T4-ManutMed'!AF3</f>
        <v>16929441.351020753</v>
      </c>
      <c r="Y6" s="147">
        <f>'aux_T4-ManutMed'!AG3</f>
        <v>20327315.082632706</v>
      </c>
      <c r="Z6" s="147">
        <f>'aux_T4-ManutMed'!AH3</f>
        <v>42241899.949229196</v>
      </c>
      <c r="AA6" s="147">
        <f>'aux_T4-ManutMed'!AI3</f>
        <v>19838601.43974632</v>
      </c>
      <c r="AB6" s="147">
        <f>'aux_T4-ManutMed'!AJ3</f>
        <v>17340321.786695205</v>
      </c>
      <c r="AC6" s="147">
        <f>'aux_T4-ManutMed'!AK3</f>
        <v>19838601.43974632</v>
      </c>
      <c r="AD6" s="147">
        <f>'aux_T4-ManutMed'!AL3</f>
        <v>16929441.351020753</v>
      </c>
      <c r="AE6" s="147">
        <f>'aux_T4-ManutMed'!AM3</f>
        <v>21272953.807198152</v>
      </c>
      <c r="AF6" s="147">
        <f>'aux_T4-ManutMed'!AN3</f>
        <v>16929441.351020753</v>
      </c>
      <c r="AG6" s="147">
        <f>'aux_T4-ManutMed'!AO3</f>
        <v>19916434.646958254</v>
      </c>
      <c r="AH6" s="147">
        <f>'aux_T4-ManutMed'!AP3</f>
        <v>17340321.786695205</v>
      </c>
      <c r="AI6" s="147">
        <f>'aux_T4-ManutMed'!AQ3</f>
        <v>19838601.43974632</v>
      </c>
      <c r="AJ6" s="147">
        <f>'aux_T4-ManutMed'!AR3</f>
        <v>17952913.28279813</v>
      </c>
    </row>
    <row r="7" spans="1:36" ht="13.9" thickBot="1">
      <c r="A7" s="146" t="s">
        <v>54</v>
      </c>
      <c r="B7" s="147">
        <v>3311510.79</v>
      </c>
      <c r="C7" s="147">
        <v>3311511.79</v>
      </c>
      <c r="D7" s="147">
        <v>3311512.79</v>
      </c>
      <c r="E7" s="147">
        <v>3311513.79</v>
      </c>
      <c r="F7" s="147">
        <v>3311514.79</v>
      </c>
      <c r="G7" s="147">
        <v>3311515.79</v>
      </c>
      <c r="H7" s="147">
        <v>3311516.79</v>
      </c>
      <c r="I7" s="147">
        <v>3311517.79</v>
      </c>
      <c r="J7" s="147">
        <v>3311518.79</v>
      </c>
      <c r="K7" s="147">
        <v>3311519.79</v>
      </c>
      <c r="L7" s="147">
        <v>3311520.79</v>
      </c>
      <c r="M7" s="147">
        <v>3311521.79</v>
      </c>
      <c r="N7" s="147">
        <v>3311522.79</v>
      </c>
      <c r="O7" s="147">
        <v>3311523.79</v>
      </c>
      <c r="P7" s="147">
        <v>3311524.79</v>
      </c>
      <c r="Q7" s="147">
        <v>3311525.79</v>
      </c>
      <c r="R7" s="147">
        <v>3311526.79</v>
      </c>
      <c r="S7" s="147">
        <v>3311527.79</v>
      </c>
      <c r="T7" s="147">
        <v>3311528.79</v>
      </c>
      <c r="U7" s="147">
        <v>3311529.79</v>
      </c>
      <c r="V7" s="147">
        <v>3311530.79</v>
      </c>
      <c r="W7" s="147">
        <v>3311531.79</v>
      </c>
      <c r="X7" s="147">
        <v>3311532.79</v>
      </c>
      <c r="Y7" s="147">
        <v>3311533.79</v>
      </c>
      <c r="Z7" s="147">
        <v>3311534.79</v>
      </c>
      <c r="AA7" s="147">
        <v>3311535.79</v>
      </c>
      <c r="AB7" s="147">
        <v>3311536.79</v>
      </c>
      <c r="AC7" s="147">
        <v>3311537.79</v>
      </c>
      <c r="AD7" s="147">
        <v>3311538.79</v>
      </c>
      <c r="AE7" s="147">
        <v>3311539.79</v>
      </c>
      <c r="AF7" s="147">
        <v>3311540.79</v>
      </c>
      <c r="AG7" s="147">
        <v>3311541.79</v>
      </c>
      <c r="AH7" s="147">
        <v>3311542.79</v>
      </c>
      <c r="AI7" s="147">
        <v>3311543.79</v>
      </c>
      <c r="AJ7" s="147">
        <v>3311544.79</v>
      </c>
    </row>
    <row r="8" spans="1:36" ht="13.9" thickBot="1">
      <c r="A8" s="148" t="s">
        <v>55</v>
      </c>
      <c r="B8" s="149">
        <f>SUBTOTAL(9,B3:B7)</f>
        <v>211353548.26229349</v>
      </c>
      <c r="C8" s="149">
        <f t="shared" ref="C8:AJ8" si="0">SUBTOTAL(9,C3:C7)</f>
        <v>214716776.05263117</v>
      </c>
      <c r="D8" s="149">
        <f t="shared" si="0"/>
        <v>195024722.03466362</v>
      </c>
      <c r="E8" s="149">
        <f t="shared" si="0"/>
        <v>214783861.55321926</v>
      </c>
      <c r="F8" s="149">
        <f t="shared" si="0"/>
        <v>220662001.92609659</v>
      </c>
      <c r="G8" s="149">
        <f t="shared" si="0"/>
        <v>227805168.3997702</v>
      </c>
      <c r="H8" s="149">
        <f t="shared" si="0"/>
        <v>194455478.44376409</v>
      </c>
      <c r="I8" s="149">
        <f t="shared" si="0"/>
        <v>234651897.08245781</v>
      </c>
      <c r="J8" s="149">
        <f t="shared" si="0"/>
        <v>200307376.0877215</v>
      </c>
      <c r="K8" s="149">
        <f t="shared" si="0"/>
        <v>254080637.81569088</v>
      </c>
      <c r="L8" s="149">
        <f t="shared" si="0"/>
        <v>194512211.74475688</v>
      </c>
      <c r="M8" s="149">
        <f t="shared" si="0"/>
        <v>227861903.70076299</v>
      </c>
      <c r="N8" s="149">
        <f t="shared" si="0"/>
        <v>194512213.74475688</v>
      </c>
      <c r="O8" s="149">
        <f t="shared" si="0"/>
        <v>222010010.05680558</v>
      </c>
      <c r="P8" s="149">
        <f t="shared" si="0"/>
        <v>236700571.44054791</v>
      </c>
      <c r="Q8" s="149">
        <f t="shared" si="0"/>
        <v>236066438.40472072</v>
      </c>
      <c r="R8" s="149">
        <f t="shared" si="0"/>
        <v>195870021.76602697</v>
      </c>
      <c r="S8" s="149">
        <f t="shared" si="0"/>
        <v>229219713.72203311</v>
      </c>
      <c r="T8" s="149">
        <f t="shared" si="0"/>
        <v>195870023.76602697</v>
      </c>
      <c r="U8" s="149">
        <f t="shared" si="0"/>
        <v>255495181.13795373</v>
      </c>
      <c r="V8" s="149">
        <f t="shared" si="0"/>
        <v>202275066.66700578</v>
      </c>
      <c r="W8" s="149">
        <f t="shared" si="0"/>
        <v>223920967.33509699</v>
      </c>
      <c r="X8" s="149">
        <f t="shared" si="0"/>
        <v>196423173.02304831</v>
      </c>
      <c r="Y8" s="149">
        <f t="shared" si="0"/>
        <v>242471487.3056995</v>
      </c>
      <c r="Z8" s="149">
        <f t="shared" si="0"/>
        <v>288014363.89727151</v>
      </c>
      <c r="AA8" s="149">
        <f t="shared" si="0"/>
        <v>223920971.33509699</v>
      </c>
      <c r="AB8" s="149">
        <f t="shared" si="0"/>
        <v>202275072.66700578</v>
      </c>
      <c r="AC8" s="149">
        <f t="shared" si="0"/>
        <v>223920973.33509699</v>
      </c>
      <c r="AD8" s="149">
        <f t="shared" si="0"/>
        <v>196423179.02304831</v>
      </c>
      <c r="AE8" s="149">
        <f t="shared" si="0"/>
        <v>267666604.96458486</v>
      </c>
      <c r="AF8" s="149">
        <f t="shared" si="0"/>
        <v>196423181.02304831</v>
      </c>
      <c r="AG8" s="149">
        <f t="shared" si="0"/>
        <v>236619599.66174206</v>
      </c>
      <c r="AH8" s="149">
        <f t="shared" si="0"/>
        <v>202275078.66700578</v>
      </c>
      <c r="AI8" s="149">
        <f t="shared" si="0"/>
        <v>223920979.33509699</v>
      </c>
      <c r="AJ8" s="149">
        <f t="shared" si="0"/>
        <v>226993272.1492295</v>
      </c>
    </row>
    <row r="9" spans="1:36"/>
  </sheetData>
  <sheetProtection algorithmName="SHA-512" hashValue="c3adIMJjb5dFZipbp5lur37jhU94F9gtSFwFMolVappEiLls7LHvLBMX5lwGcNj55xDEvUxSU47/xoSkWl+3nA==" saltValue="VHdvxVOfwrZuoBz2O+ijmA==" spinCount="100000" sheet="1" sort="0" autoFilter="0" pivotTables="0"/>
  <phoneticPr fontId="23" type="noConversion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outlinePr summaryBelow="0" summaryRight="0"/>
    <pageSetUpPr fitToPage="1"/>
  </sheetPr>
  <dimension ref="A1:J138"/>
  <sheetViews>
    <sheetView showGridLines="0" showZeros="0" tabSelected="1" topLeftCell="A73" zoomScale="85" zoomScaleNormal="85" workbookViewId="0">
      <selection activeCell="B104" sqref="B104"/>
    </sheetView>
  </sheetViews>
  <sheetFormatPr defaultColWidth="8.85546875" defaultRowHeight="14.45" outlineLevelRow="3"/>
  <cols>
    <col min="1" max="1" width="10.28515625" style="5" customWidth="1"/>
    <col min="2" max="2" width="53.140625" style="4" customWidth="1"/>
    <col min="3" max="3" width="10.28515625" style="4" customWidth="1"/>
    <col min="4" max="4" width="18.7109375" style="4" customWidth="1"/>
    <col min="5" max="5" width="35.28515625" style="129" customWidth="1"/>
    <col min="6" max="6" width="0.7109375" style="48" customWidth="1"/>
    <col min="7" max="7" width="13.140625" style="3" customWidth="1"/>
    <col min="8" max="8" width="0.7109375" style="48" customWidth="1"/>
    <col min="9" max="9" width="17.28515625" style="66" customWidth="1"/>
    <col min="10" max="10" width="2.5703125" customWidth="1"/>
    <col min="11" max="11" width="22" customWidth="1"/>
    <col min="12" max="12" width="23.140625" customWidth="1"/>
    <col min="13" max="13" width="22" customWidth="1"/>
  </cols>
  <sheetData>
    <row r="1" spans="1:10" ht="15" customHeight="1">
      <c r="A1" s="58"/>
      <c r="B1" s="58"/>
      <c r="C1" s="58"/>
      <c r="D1" s="58"/>
      <c r="E1" s="76"/>
      <c r="F1" s="114"/>
      <c r="G1" s="72"/>
      <c r="H1" s="114"/>
      <c r="I1" s="69"/>
      <c r="J1" s="45"/>
    </row>
    <row r="2" spans="1:10" ht="15" customHeight="1">
      <c r="A2" s="58"/>
      <c r="B2" s="58"/>
      <c r="C2" s="58"/>
      <c r="D2" s="58"/>
      <c r="E2" s="76"/>
      <c r="F2" s="114"/>
      <c r="G2" s="73"/>
      <c r="H2" s="114"/>
      <c r="I2" s="69"/>
      <c r="J2" s="115"/>
    </row>
    <row r="3" spans="1:10" ht="15" customHeight="1">
      <c r="A3" s="150" t="s">
        <v>56</v>
      </c>
      <c r="B3" s="150"/>
      <c r="C3" s="150"/>
      <c r="D3" s="150"/>
      <c r="E3" s="75"/>
      <c r="F3" s="114"/>
      <c r="G3" s="72"/>
      <c r="H3" s="114"/>
      <c r="I3" s="69"/>
      <c r="J3" s="20"/>
    </row>
    <row r="4" spans="1:10" ht="35.450000000000003" customHeight="1">
      <c r="A4" s="154" t="s">
        <v>57</v>
      </c>
      <c r="B4" s="154"/>
      <c r="C4" s="154"/>
      <c r="D4" s="154"/>
      <c r="E4" s="76"/>
      <c r="F4" s="114"/>
      <c r="G4" s="72"/>
      <c r="H4" s="114"/>
      <c r="I4" s="69"/>
      <c r="J4" s="115"/>
    </row>
    <row r="5" spans="1:10" ht="15" customHeight="1">
      <c r="A5" s="151" t="s">
        <v>44</v>
      </c>
      <c r="B5" s="151"/>
      <c r="C5" s="151"/>
      <c r="D5" s="151"/>
      <c r="E5" s="77"/>
      <c r="F5" s="114"/>
      <c r="G5" s="72"/>
      <c r="H5" s="114"/>
      <c r="I5" s="69"/>
      <c r="J5" s="20"/>
    </row>
    <row r="6" spans="1:10" ht="15" customHeight="1">
      <c r="A6" s="59"/>
      <c r="B6" s="1"/>
      <c r="C6" s="59"/>
      <c r="D6" s="59"/>
      <c r="E6" s="77"/>
      <c r="F6" s="114"/>
      <c r="G6" s="72"/>
      <c r="H6" s="114"/>
      <c r="I6" s="69"/>
      <c r="J6" s="115"/>
    </row>
    <row r="7" spans="1:10" ht="15" customHeight="1">
      <c r="A7" s="151" t="s">
        <v>58</v>
      </c>
      <c r="B7" s="151"/>
      <c r="C7" s="151"/>
      <c r="D7" s="151"/>
      <c r="E7" s="77"/>
      <c r="F7" s="114"/>
      <c r="G7" s="72"/>
      <c r="H7" s="114"/>
      <c r="I7" s="69"/>
    </row>
    <row r="8" spans="1:10" ht="15" customHeight="1">
      <c r="A8" s="46"/>
      <c r="B8" s="46"/>
      <c r="C8" s="46"/>
      <c r="D8" s="1"/>
      <c r="E8" s="77"/>
      <c r="F8" s="114"/>
      <c r="G8" s="72"/>
      <c r="H8" s="114"/>
      <c r="I8" s="69"/>
    </row>
    <row r="9" spans="1:10" ht="33.6" customHeight="1">
      <c r="A9" s="46"/>
      <c r="B9" s="46"/>
      <c r="C9" s="46"/>
      <c r="D9" s="1"/>
      <c r="E9" s="77"/>
      <c r="F9" s="70"/>
      <c r="G9" s="74"/>
      <c r="H9" s="70"/>
      <c r="I9" s="57"/>
    </row>
    <row r="10" spans="1:10" s="17" customFormat="1" ht="35.25" customHeight="1">
      <c r="A10" s="71"/>
      <c r="B10" s="44"/>
      <c r="C10" s="152" t="s">
        <v>59</v>
      </c>
      <c r="D10" s="153"/>
      <c r="E10" s="144" t="s">
        <v>44</v>
      </c>
      <c r="F10" s="133"/>
      <c r="G10" s="155" t="s">
        <v>60</v>
      </c>
      <c r="H10" s="133"/>
      <c r="I10" s="130"/>
    </row>
    <row r="11" spans="1:10" s="17" customFormat="1" ht="63.75" customHeight="1">
      <c r="A11" s="71"/>
      <c r="B11" s="44"/>
      <c r="C11" s="22" t="s">
        <v>61</v>
      </c>
      <c r="D11" s="22" t="s">
        <v>60</v>
      </c>
      <c r="E11" s="78"/>
      <c r="F11" s="131"/>
      <c r="G11" s="155"/>
      <c r="H11" s="131"/>
      <c r="I11" s="132" t="s">
        <v>44</v>
      </c>
    </row>
    <row r="12" spans="1:10" ht="18" customHeight="1">
      <c r="A12" s="31">
        <v>1</v>
      </c>
      <c r="B12" s="19" t="s">
        <v>62</v>
      </c>
      <c r="C12" s="32"/>
      <c r="D12" s="32"/>
      <c r="E12" s="33"/>
      <c r="F12" s="49"/>
      <c r="G12" s="34"/>
      <c r="H12" s="49"/>
      <c r="I12" s="60">
        <v>53200525.463358328</v>
      </c>
    </row>
    <row r="13" spans="1:10" ht="18" customHeight="1" outlineLevel="1">
      <c r="A13" s="12" t="s">
        <v>63</v>
      </c>
      <c r="B13" s="10" t="s">
        <v>64</v>
      </c>
      <c r="C13" s="116"/>
      <c r="D13" s="116"/>
      <c r="E13" s="79"/>
      <c r="F13" s="50"/>
      <c r="G13" s="24"/>
      <c r="H13" s="50"/>
      <c r="I13" s="61">
        <v>51426215.770503916</v>
      </c>
    </row>
    <row r="14" spans="1:10" ht="18" customHeight="1" outlineLevel="2">
      <c r="A14" s="23" t="s">
        <v>65</v>
      </c>
      <c r="B14" s="25" t="s">
        <v>66</v>
      </c>
      <c r="C14" s="116"/>
      <c r="D14" s="116"/>
      <c r="E14" s="79"/>
      <c r="F14" s="50"/>
      <c r="G14" s="13"/>
      <c r="H14" s="50"/>
      <c r="I14" s="61">
        <v>4325879.1129891118</v>
      </c>
    </row>
    <row r="15" spans="1:10" ht="18" customHeight="1" outlineLevel="3">
      <c r="A15" s="40" t="s">
        <v>67</v>
      </c>
      <c r="B15" s="29" t="s">
        <v>68</v>
      </c>
      <c r="C15" s="30">
        <v>9</v>
      </c>
      <c r="D15" s="30" t="s">
        <v>69</v>
      </c>
      <c r="E15" s="80">
        <v>81</v>
      </c>
      <c r="F15" s="51"/>
      <c r="G15" s="9" t="s">
        <v>70</v>
      </c>
      <c r="H15" s="51"/>
      <c r="I15" s="62">
        <v>3543302.9494768754</v>
      </c>
    </row>
    <row r="16" spans="1:10" ht="18" customHeight="1" outlineLevel="3">
      <c r="A16" s="40" t="s">
        <v>71</v>
      </c>
      <c r="B16" s="29" t="s">
        <v>72</v>
      </c>
      <c r="C16" s="30">
        <v>2</v>
      </c>
      <c r="D16" s="30" t="s">
        <v>69</v>
      </c>
      <c r="E16" s="80">
        <v>18</v>
      </c>
      <c r="F16" s="51"/>
      <c r="G16" s="9" t="s">
        <v>70</v>
      </c>
      <c r="H16" s="51"/>
      <c r="I16" s="62">
        <v>782576.16351223632</v>
      </c>
    </row>
    <row r="17" spans="1:9" ht="18" customHeight="1" outlineLevel="3">
      <c r="A17" s="7"/>
      <c r="B17" s="6"/>
      <c r="C17" s="14"/>
      <c r="D17" s="14"/>
      <c r="E17" s="18"/>
      <c r="F17" s="114"/>
      <c r="G17" s="15"/>
      <c r="H17" s="114"/>
      <c r="I17" s="63"/>
    </row>
    <row r="18" spans="1:9" ht="18" customHeight="1" outlineLevel="2">
      <c r="A18" s="23" t="s">
        <v>73</v>
      </c>
      <c r="B18" s="25" t="s">
        <v>74</v>
      </c>
      <c r="C18" s="116"/>
      <c r="D18" s="116"/>
      <c r="E18" s="79"/>
      <c r="F18" s="50"/>
      <c r="G18" s="13"/>
      <c r="H18" s="50"/>
      <c r="I18" s="61">
        <v>19766324.665856838</v>
      </c>
    </row>
    <row r="19" spans="1:9" ht="18" customHeight="1" outlineLevel="3">
      <c r="A19" s="40" t="s">
        <v>75</v>
      </c>
      <c r="B19" s="29" t="s">
        <v>76</v>
      </c>
      <c r="C19" s="30">
        <v>4</v>
      </c>
      <c r="D19" s="30" t="s">
        <v>77</v>
      </c>
      <c r="E19" s="80">
        <v>423</v>
      </c>
      <c r="F19" s="47"/>
      <c r="G19" s="9" t="s">
        <v>70</v>
      </c>
      <c r="H19" s="47"/>
      <c r="I19" s="62">
        <v>19766324.665856838</v>
      </c>
    </row>
    <row r="20" spans="1:9" ht="18" customHeight="1" outlineLevel="3">
      <c r="A20" s="7"/>
      <c r="B20" s="6"/>
      <c r="C20" s="14"/>
      <c r="D20" s="14"/>
      <c r="E20" s="18"/>
      <c r="F20" s="114"/>
      <c r="G20" s="15"/>
      <c r="H20" s="114"/>
      <c r="I20" s="63"/>
    </row>
    <row r="21" spans="1:9" ht="18" customHeight="1" outlineLevel="2">
      <c r="A21" s="23" t="s">
        <v>78</v>
      </c>
      <c r="B21" s="25" t="s">
        <v>79</v>
      </c>
      <c r="C21" s="116"/>
      <c r="D21" s="116"/>
      <c r="E21" s="79"/>
      <c r="F21" s="52"/>
      <c r="G21" s="24"/>
      <c r="H21" s="52"/>
      <c r="I21" s="61">
        <v>7102265.6565677859</v>
      </c>
    </row>
    <row r="22" spans="1:9" ht="18" customHeight="1" outlineLevel="3">
      <c r="A22" s="40" t="s">
        <v>80</v>
      </c>
      <c r="B22" s="29" t="s">
        <v>81</v>
      </c>
      <c r="C22" s="30">
        <v>1</v>
      </c>
      <c r="D22" s="30" t="s">
        <v>82</v>
      </c>
      <c r="E22" s="80">
        <v>6</v>
      </c>
      <c r="F22" s="47"/>
      <c r="G22" s="9" t="s">
        <v>70</v>
      </c>
      <c r="H22" s="47"/>
      <c r="I22" s="62">
        <v>2141965.3989888001</v>
      </c>
    </row>
    <row r="23" spans="1:9" ht="18" customHeight="1" outlineLevel="3">
      <c r="A23" s="40" t="s">
        <v>83</v>
      </c>
      <c r="B23" s="29" t="s">
        <v>84</v>
      </c>
      <c r="C23" s="30">
        <v>2</v>
      </c>
      <c r="D23" s="30" t="s">
        <v>82</v>
      </c>
      <c r="E23" s="80">
        <v>12</v>
      </c>
      <c r="F23" s="47"/>
      <c r="G23" s="9" t="s">
        <v>70</v>
      </c>
      <c r="H23" s="47"/>
      <c r="I23" s="62">
        <v>2262332.3981424887</v>
      </c>
    </row>
    <row r="24" spans="1:9" ht="18" customHeight="1" outlineLevel="3">
      <c r="A24" s="40" t="s">
        <v>85</v>
      </c>
      <c r="B24" s="29" t="s">
        <v>86</v>
      </c>
      <c r="C24" s="30">
        <v>1</v>
      </c>
      <c r="D24" s="30" t="s">
        <v>82</v>
      </c>
      <c r="E24" s="80">
        <v>6</v>
      </c>
      <c r="F24" s="47"/>
      <c r="G24" s="9" t="s">
        <v>70</v>
      </c>
      <c r="H24" s="47"/>
      <c r="I24" s="62">
        <v>397606.81500232371</v>
      </c>
    </row>
    <row r="25" spans="1:9" ht="18" customHeight="1" outlineLevel="3">
      <c r="A25" s="40" t="s">
        <v>87</v>
      </c>
      <c r="B25" s="29" t="s">
        <v>88</v>
      </c>
      <c r="C25" s="30">
        <v>4</v>
      </c>
      <c r="D25" s="30" t="s">
        <v>82</v>
      </c>
      <c r="E25" s="80">
        <v>24</v>
      </c>
      <c r="F25" s="47"/>
      <c r="G25" s="9" t="s">
        <v>70</v>
      </c>
      <c r="H25" s="47"/>
      <c r="I25" s="62">
        <v>1065526.7374725118</v>
      </c>
    </row>
    <row r="26" spans="1:9" ht="18" customHeight="1" outlineLevel="3">
      <c r="A26" s="40" t="s">
        <v>89</v>
      </c>
      <c r="B26" s="29" t="s">
        <v>72</v>
      </c>
      <c r="C26" s="30">
        <v>2</v>
      </c>
      <c r="D26" s="30" t="s">
        <v>82</v>
      </c>
      <c r="E26" s="80">
        <v>12</v>
      </c>
      <c r="F26" s="47"/>
      <c r="G26" s="9" t="s">
        <v>70</v>
      </c>
      <c r="H26" s="47"/>
      <c r="I26" s="62">
        <v>521717.44234149088</v>
      </c>
    </row>
    <row r="27" spans="1:9" ht="18" customHeight="1" outlineLevel="3">
      <c r="A27" s="40" t="s">
        <v>90</v>
      </c>
      <c r="B27" s="29" t="s">
        <v>91</v>
      </c>
      <c r="C27" s="30">
        <v>2</v>
      </c>
      <c r="D27" s="30" t="s">
        <v>82</v>
      </c>
      <c r="E27" s="80">
        <v>12</v>
      </c>
      <c r="F27" s="47"/>
      <c r="G27" s="9" t="s">
        <v>70</v>
      </c>
      <c r="H27" s="47"/>
      <c r="I27" s="62">
        <v>713116.86462017056</v>
      </c>
    </row>
    <row r="28" spans="1:9" ht="18" customHeight="1" outlineLevel="3">
      <c r="A28" s="7"/>
      <c r="B28" s="6"/>
      <c r="C28" s="14"/>
      <c r="D28" s="14"/>
      <c r="E28" s="18"/>
      <c r="F28" s="114"/>
      <c r="G28" s="15"/>
      <c r="H28" s="114"/>
      <c r="I28" s="63"/>
    </row>
    <row r="29" spans="1:9" ht="18" customHeight="1" outlineLevel="2">
      <c r="A29" s="23" t="s">
        <v>92</v>
      </c>
      <c r="B29" s="25" t="s">
        <v>93</v>
      </c>
      <c r="C29" s="116"/>
      <c r="D29" s="116"/>
      <c r="E29" s="79"/>
      <c r="F29" s="50"/>
      <c r="G29" s="13"/>
      <c r="H29" s="50"/>
      <c r="I29" s="61">
        <v>20231746.335090149</v>
      </c>
    </row>
    <row r="30" spans="1:9" ht="18" customHeight="1" outlineLevel="3">
      <c r="A30" s="26" t="s">
        <v>94</v>
      </c>
      <c r="B30" s="27" t="s">
        <v>95</v>
      </c>
      <c r="C30" s="41"/>
      <c r="D30" s="41"/>
      <c r="E30" s="81"/>
      <c r="F30" s="53"/>
      <c r="G30" s="11"/>
      <c r="H30" s="53"/>
      <c r="I30" s="64"/>
    </row>
    <row r="31" spans="1:9" ht="18" customHeight="1" outlineLevel="3">
      <c r="A31" s="28" t="s">
        <v>96</v>
      </c>
      <c r="B31" s="29" t="s">
        <v>97</v>
      </c>
      <c r="C31" s="30">
        <v>1</v>
      </c>
      <c r="D31" s="30" t="s">
        <v>98</v>
      </c>
      <c r="E31" s="80">
        <v>2</v>
      </c>
      <c r="F31" s="47"/>
      <c r="G31" s="9" t="s">
        <v>70</v>
      </c>
      <c r="H31" s="47"/>
      <c r="I31" s="62">
        <v>831205.24982934585</v>
      </c>
    </row>
    <row r="32" spans="1:9" ht="18" customHeight="1" outlineLevel="3">
      <c r="A32" s="28" t="s">
        <v>99</v>
      </c>
      <c r="B32" s="29" t="s">
        <v>100</v>
      </c>
      <c r="C32" s="30">
        <v>1</v>
      </c>
      <c r="D32" s="30" t="s">
        <v>98</v>
      </c>
      <c r="E32" s="80">
        <v>2</v>
      </c>
      <c r="F32" s="47"/>
      <c r="G32" s="9" t="s">
        <v>70</v>
      </c>
      <c r="H32" s="47"/>
      <c r="I32" s="62">
        <v>303748.2140814669</v>
      </c>
    </row>
    <row r="33" spans="1:9" ht="18" customHeight="1" outlineLevel="3">
      <c r="A33" s="28" t="s">
        <v>101</v>
      </c>
      <c r="B33" s="29" t="s">
        <v>102</v>
      </c>
      <c r="C33" s="30">
        <v>4</v>
      </c>
      <c r="D33" s="30" t="s">
        <v>98</v>
      </c>
      <c r="E33" s="80">
        <v>8</v>
      </c>
      <c r="F33" s="54"/>
      <c r="G33" s="9" t="s">
        <v>70</v>
      </c>
      <c r="H33" s="54"/>
      <c r="I33" s="62">
        <v>1120423.7493154048</v>
      </c>
    </row>
    <row r="34" spans="1:9" ht="18" customHeight="1" outlineLevel="3">
      <c r="A34" s="28" t="s">
        <v>103</v>
      </c>
      <c r="B34" s="29" t="s">
        <v>104</v>
      </c>
      <c r="C34" s="30">
        <v>1</v>
      </c>
      <c r="D34" s="30" t="s">
        <v>98</v>
      </c>
      <c r="E34" s="80">
        <v>2</v>
      </c>
      <c r="F34" s="54"/>
      <c r="G34" s="9" t="s">
        <v>70</v>
      </c>
      <c r="H34" s="54"/>
      <c r="I34" s="62">
        <v>713988.46632959996</v>
      </c>
    </row>
    <row r="35" spans="1:9" ht="18" customHeight="1" outlineLevel="3">
      <c r="A35" s="28" t="s">
        <v>105</v>
      </c>
      <c r="B35" s="29" t="s">
        <v>106</v>
      </c>
      <c r="C35" s="30">
        <v>4</v>
      </c>
      <c r="D35" s="30" t="s">
        <v>98</v>
      </c>
      <c r="E35" s="80">
        <v>8</v>
      </c>
      <c r="F35" s="54"/>
      <c r="G35" s="9" t="s">
        <v>70</v>
      </c>
      <c r="H35" s="54"/>
      <c r="I35" s="62">
        <v>303128.73845328169</v>
      </c>
    </row>
    <row r="36" spans="1:9" ht="18" customHeight="1" outlineLevel="3">
      <c r="A36" s="28" t="s">
        <v>107</v>
      </c>
      <c r="B36" s="29" t="s">
        <v>108</v>
      </c>
      <c r="C36" s="30">
        <v>1</v>
      </c>
      <c r="D36" s="30" t="s">
        <v>98</v>
      </c>
      <c r="E36" s="80">
        <v>2</v>
      </c>
      <c r="F36" s="54"/>
      <c r="G36" s="9" t="s">
        <v>70</v>
      </c>
      <c r="H36" s="54"/>
      <c r="I36" s="62">
        <v>738889.18529896974</v>
      </c>
    </row>
    <row r="37" spans="1:9" ht="18" customHeight="1" outlineLevel="3">
      <c r="A37" s="28" t="s">
        <v>109</v>
      </c>
      <c r="B37" s="29" t="s">
        <v>110</v>
      </c>
      <c r="C37" s="30">
        <v>4</v>
      </c>
      <c r="D37" s="30" t="s">
        <v>98</v>
      </c>
      <c r="E37" s="80">
        <v>8</v>
      </c>
      <c r="F37" s="54"/>
      <c r="G37" s="9" t="s">
        <v>70</v>
      </c>
      <c r="H37" s="54"/>
      <c r="I37" s="62">
        <v>1120423.7493154048</v>
      </c>
    </row>
    <row r="38" spans="1:9" ht="18" customHeight="1" outlineLevel="3">
      <c r="A38" s="26" t="s">
        <v>111</v>
      </c>
      <c r="B38" s="27" t="s">
        <v>112</v>
      </c>
      <c r="C38" s="41"/>
      <c r="D38" s="41"/>
      <c r="E38" s="81"/>
      <c r="F38" s="53"/>
      <c r="G38" s="11"/>
      <c r="H38" s="53"/>
      <c r="I38" s="64"/>
    </row>
    <row r="39" spans="1:9" ht="18" customHeight="1" outlineLevel="3">
      <c r="A39" s="40" t="s">
        <v>113</v>
      </c>
      <c r="B39" s="29" t="s">
        <v>114</v>
      </c>
      <c r="C39" s="30">
        <v>1</v>
      </c>
      <c r="D39" s="30" t="s">
        <v>115</v>
      </c>
      <c r="E39" s="80">
        <v>1</v>
      </c>
      <c r="F39" s="47"/>
      <c r="G39" s="9" t="s">
        <v>70</v>
      </c>
      <c r="H39" s="47"/>
      <c r="I39" s="62">
        <v>406285.10359359998</v>
      </c>
    </row>
    <row r="40" spans="1:9" ht="18" customHeight="1" outlineLevel="3">
      <c r="A40" s="40" t="s">
        <v>116</v>
      </c>
      <c r="B40" s="29" t="s">
        <v>117</v>
      </c>
      <c r="C40" s="30">
        <v>1</v>
      </c>
      <c r="D40" s="30" t="s">
        <v>115</v>
      </c>
      <c r="E40" s="80">
        <v>3</v>
      </c>
      <c r="F40" s="47"/>
      <c r="G40" s="9" t="s">
        <v>70</v>
      </c>
      <c r="H40" s="47"/>
      <c r="I40" s="62">
        <v>202606.53228017496</v>
      </c>
    </row>
    <row r="41" spans="1:9" ht="18" customHeight="1" outlineLevel="3">
      <c r="A41" s="40" t="s">
        <v>118</v>
      </c>
      <c r="B41" s="29" t="s">
        <v>119</v>
      </c>
      <c r="C41" s="30">
        <v>1</v>
      </c>
      <c r="D41" s="30" t="s">
        <v>98</v>
      </c>
      <c r="E41" s="80">
        <v>1</v>
      </c>
      <c r="F41" s="47"/>
      <c r="G41" s="9" t="s">
        <v>70</v>
      </c>
      <c r="H41" s="47"/>
      <c r="I41" s="62">
        <v>67535.510760058314</v>
      </c>
    </row>
    <row r="42" spans="1:9" ht="18" customHeight="1" outlineLevel="3">
      <c r="A42" s="40" t="s">
        <v>120</v>
      </c>
      <c r="B42" s="29" t="s">
        <v>121</v>
      </c>
      <c r="C42" s="30">
        <v>1</v>
      </c>
      <c r="D42" s="30" t="s">
        <v>115</v>
      </c>
      <c r="E42" s="80">
        <v>1</v>
      </c>
      <c r="F42" s="47"/>
      <c r="G42" s="9" t="s">
        <v>70</v>
      </c>
      <c r="H42" s="47"/>
      <c r="I42" s="62">
        <v>504308.12620392954</v>
      </c>
    </row>
    <row r="43" spans="1:9" ht="18" customHeight="1" outlineLevel="3">
      <c r="A43" s="26" t="s">
        <v>122</v>
      </c>
      <c r="B43" s="27" t="s">
        <v>123</v>
      </c>
      <c r="C43" s="41"/>
      <c r="D43" s="41"/>
      <c r="E43" s="81"/>
      <c r="F43" s="53"/>
      <c r="G43" s="11"/>
      <c r="H43" s="53"/>
      <c r="I43" s="64"/>
    </row>
    <row r="44" spans="1:9" ht="18" customHeight="1" outlineLevel="3">
      <c r="A44" s="40" t="s">
        <v>124</v>
      </c>
      <c r="B44" s="29" t="s">
        <v>125</v>
      </c>
      <c r="C44" s="30">
        <v>1</v>
      </c>
      <c r="D44" s="30" t="s">
        <v>115</v>
      </c>
      <c r="E44" s="80">
        <v>1</v>
      </c>
      <c r="F44" s="47"/>
      <c r="G44" s="9" t="s">
        <v>70</v>
      </c>
      <c r="H44" s="47"/>
      <c r="I44" s="62">
        <v>415602.62491467292</v>
      </c>
    </row>
    <row r="45" spans="1:9" ht="18" customHeight="1" outlineLevel="3">
      <c r="A45" s="40" t="s">
        <v>126</v>
      </c>
      <c r="B45" s="29" t="s">
        <v>127</v>
      </c>
      <c r="C45" s="30">
        <v>1</v>
      </c>
      <c r="D45" s="30" t="s">
        <v>115</v>
      </c>
      <c r="E45" s="80">
        <v>1</v>
      </c>
      <c r="F45" s="47"/>
      <c r="G45" s="9" t="s">
        <v>70</v>
      </c>
      <c r="H45" s="47"/>
      <c r="I45" s="62">
        <v>189565.32824259344</v>
      </c>
    </row>
    <row r="46" spans="1:9" ht="18" customHeight="1" outlineLevel="3">
      <c r="A46" s="40" t="s">
        <v>128</v>
      </c>
      <c r="B46" s="29" t="s">
        <v>129</v>
      </c>
      <c r="C46" s="30">
        <v>2</v>
      </c>
      <c r="D46" s="30" t="s">
        <v>115</v>
      </c>
      <c r="E46" s="80">
        <v>2</v>
      </c>
      <c r="F46" s="47"/>
      <c r="G46" s="9" t="s">
        <v>70</v>
      </c>
      <c r="H46" s="47"/>
      <c r="I46" s="62">
        <v>95551.053467001751</v>
      </c>
    </row>
    <row r="47" spans="1:9" ht="18" customHeight="1" outlineLevel="3">
      <c r="A47" s="40" t="s">
        <v>130</v>
      </c>
      <c r="B47" s="29" t="s">
        <v>72</v>
      </c>
      <c r="C47" s="30">
        <v>3</v>
      </c>
      <c r="D47" s="30" t="s">
        <v>115</v>
      </c>
      <c r="E47" s="80">
        <v>3</v>
      </c>
      <c r="F47" s="47"/>
      <c r="G47" s="9" t="s">
        <v>70</v>
      </c>
      <c r="H47" s="47"/>
      <c r="I47" s="62">
        <v>130429.36058537272</v>
      </c>
    </row>
    <row r="48" spans="1:9" ht="18" customHeight="1" outlineLevel="3">
      <c r="A48" s="40" t="s">
        <v>131</v>
      </c>
      <c r="B48" s="29" t="s">
        <v>132</v>
      </c>
      <c r="C48" s="30">
        <v>4</v>
      </c>
      <c r="D48" s="30" t="s">
        <v>115</v>
      </c>
      <c r="E48" s="80">
        <v>4</v>
      </c>
      <c r="F48" s="47"/>
      <c r="G48" s="9" t="s">
        <v>70</v>
      </c>
      <c r="H48" s="47"/>
      <c r="I48" s="62">
        <v>173905.8141138303</v>
      </c>
    </row>
    <row r="49" spans="1:9" ht="18" customHeight="1" outlineLevel="3">
      <c r="A49" s="40" t="s">
        <v>133</v>
      </c>
      <c r="B49" s="29" t="s">
        <v>134</v>
      </c>
      <c r="C49" s="30">
        <v>4</v>
      </c>
      <c r="D49" s="30" t="s">
        <v>115</v>
      </c>
      <c r="E49" s="80">
        <v>4</v>
      </c>
      <c r="F49" s="47"/>
      <c r="G49" s="9" t="s">
        <v>70</v>
      </c>
      <c r="H49" s="47"/>
      <c r="I49" s="62">
        <v>173905.8141138303</v>
      </c>
    </row>
    <row r="50" spans="1:9" ht="18" customHeight="1" outlineLevel="3">
      <c r="A50" s="40" t="s">
        <v>135</v>
      </c>
      <c r="B50" s="29" t="s">
        <v>91</v>
      </c>
      <c r="C50" s="30">
        <v>3</v>
      </c>
      <c r="D50" s="30" t="s">
        <v>115</v>
      </c>
      <c r="E50" s="80">
        <v>3</v>
      </c>
      <c r="F50" s="47"/>
      <c r="G50" s="9" t="s">
        <v>70</v>
      </c>
      <c r="H50" s="47"/>
      <c r="I50" s="62">
        <v>178279.21615504264</v>
      </c>
    </row>
    <row r="51" spans="1:9" ht="18" customHeight="1" outlineLevel="3">
      <c r="A51" s="40" t="s">
        <v>136</v>
      </c>
      <c r="B51" s="29" t="s">
        <v>137</v>
      </c>
      <c r="C51" s="30">
        <v>2</v>
      </c>
      <c r="D51" s="30" t="s">
        <v>115</v>
      </c>
      <c r="E51" s="80">
        <v>2</v>
      </c>
      <c r="F51" s="47"/>
      <c r="G51" s="9" t="s">
        <v>70</v>
      </c>
      <c r="H51" s="47"/>
      <c r="I51" s="62">
        <v>128788.21703257786</v>
      </c>
    </row>
    <row r="52" spans="1:9" ht="18" customHeight="1" outlineLevel="3">
      <c r="A52" s="40" t="s">
        <v>138</v>
      </c>
      <c r="B52" s="29" t="s">
        <v>139</v>
      </c>
      <c r="C52" s="30">
        <v>4</v>
      </c>
      <c r="D52" s="30" t="s">
        <v>115</v>
      </c>
      <c r="E52" s="80">
        <v>4</v>
      </c>
      <c r="F52" s="47"/>
      <c r="G52" s="9" t="s">
        <v>70</v>
      </c>
      <c r="H52" s="47"/>
      <c r="I52" s="62">
        <v>257576.43406515571</v>
      </c>
    </row>
    <row r="53" spans="1:9" ht="18" customHeight="1" outlineLevel="3">
      <c r="A53" s="40" t="s">
        <v>140</v>
      </c>
      <c r="B53" s="29" t="s">
        <v>86</v>
      </c>
      <c r="C53" s="30">
        <v>2</v>
      </c>
      <c r="D53" s="30" t="s">
        <v>115</v>
      </c>
      <c r="E53" s="80">
        <v>2</v>
      </c>
      <c r="F53" s="47"/>
      <c r="G53" s="9" t="s">
        <v>70</v>
      </c>
      <c r="H53" s="47"/>
      <c r="I53" s="62">
        <v>132535.60500077458</v>
      </c>
    </row>
    <row r="54" spans="1:9" ht="18" customHeight="1" outlineLevel="3">
      <c r="A54" s="26" t="s">
        <v>141</v>
      </c>
      <c r="B54" s="27" t="s">
        <v>142</v>
      </c>
      <c r="C54" s="41"/>
      <c r="D54" s="41"/>
      <c r="E54" s="81"/>
      <c r="F54" s="53"/>
      <c r="G54" s="11"/>
      <c r="H54" s="53"/>
      <c r="I54" s="64"/>
    </row>
    <row r="55" spans="1:9" ht="18" customHeight="1" outlineLevel="3">
      <c r="A55" s="40" t="s">
        <v>143</v>
      </c>
      <c r="B55" s="29" t="s">
        <v>144</v>
      </c>
      <c r="C55" s="30">
        <v>1</v>
      </c>
      <c r="D55" s="30" t="s">
        <v>115</v>
      </c>
      <c r="E55" s="80">
        <v>1</v>
      </c>
      <c r="F55" s="47"/>
      <c r="G55" s="9" t="s">
        <v>70</v>
      </c>
      <c r="H55" s="47"/>
      <c r="I55" s="62">
        <v>457478.65850708506</v>
      </c>
    </row>
    <row r="56" spans="1:9" ht="18" customHeight="1" outlineLevel="3">
      <c r="A56" s="40" t="s">
        <v>145</v>
      </c>
      <c r="B56" s="29" t="s">
        <v>146</v>
      </c>
      <c r="C56" s="30">
        <v>1</v>
      </c>
      <c r="D56" s="30" t="s">
        <v>98</v>
      </c>
      <c r="E56" s="80">
        <v>2</v>
      </c>
      <c r="F56" s="47"/>
      <c r="G56" s="9" t="s">
        <v>70</v>
      </c>
      <c r="H56" s="47"/>
      <c r="I56" s="62">
        <v>761452.74505278724</v>
      </c>
    </row>
    <row r="57" spans="1:9" ht="18" customHeight="1" outlineLevel="3">
      <c r="A57" s="40" t="s">
        <v>147</v>
      </c>
      <c r="B57" s="29" t="s">
        <v>148</v>
      </c>
      <c r="C57" s="30">
        <v>1</v>
      </c>
      <c r="D57" s="30" t="s">
        <v>115</v>
      </c>
      <c r="E57" s="80">
        <v>1</v>
      </c>
      <c r="F57" s="47"/>
      <c r="G57" s="9" t="s">
        <v>70</v>
      </c>
      <c r="H57" s="47"/>
      <c r="I57" s="62">
        <v>384755.02108452865</v>
      </c>
    </row>
    <row r="58" spans="1:9" ht="18" customHeight="1" outlineLevel="3">
      <c r="A58" s="40" t="s">
        <v>149</v>
      </c>
      <c r="B58" s="29" t="s">
        <v>150</v>
      </c>
      <c r="C58" s="30">
        <v>1</v>
      </c>
      <c r="D58" s="30" t="s">
        <v>115</v>
      </c>
      <c r="E58" s="80">
        <v>1</v>
      </c>
      <c r="F58" s="47"/>
      <c r="G58" s="9" t="s">
        <v>70</v>
      </c>
      <c r="H58" s="47"/>
      <c r="I58" s="62">
        <v>453307.109158176</v>
      </c>
    </row>
    <row r="59" spans="1:9" ht="18" customHeight="1" outlineLevel="3">
      <c r="A59" s="40" t="s">
        <v>151</v>
      </c>
      <c r="B59" s="29" t="s">
        <v>152</v>
      </c>
      <c r="C59" s="30">
        <v>2</v>
      </c>
      <c r="D59" s="30" t="s">
        <v>115</v>
      </c>
      <c r="E59" s="80">
        <v>2</v>
      </c>
      <c r="F59" s="47"/>
      <c r="G59" s="9" t="s">
        <v>70</v>
      </c>
      <c r="H59" s="47"/>
      <c r="I59" s="62">
        <v>128788.21703257786</v>
      </c>
    </row>
    <row r="60" spans="1:9" ht="18" customHeight="1" outlineLevel="3">
      <c r="A60" s="26" t="s">
        <v>153</v>
      </c>
      <c r="B60" s="27" t="s">
        <v>154</v>
      </c>
      <c r="C60" s="41"/>
      <c r="D60" s="41"/>
      <c r="E60" s="81"/>
      <c r="F60" s="53"/>
      <c r="G60" s="11"/>
      <c r="H60" s="53"/>
      <c r="I60" s="64"/>
    </row>
    <row r="61" spans="1:9" ht="18" customHeight="1" outlineLevel="3">
      <c r="A61" s="40" t="s">
        <v>155</v>
      </c>
      <c r="B61" s="29" t="s">
        <v>156</v>
      </c>
      <c r="C61" s="30">
        <v>1</v>
      </c>
      <c r="D61" s="30" t="s">
        <v>115</v>
      </c>
      <c r="E61" s="80">
        <v>1</v>
      </c>
      <c r="F61" s="47"/>
      <c r="G61" s="9" t="s">
        <v>70</v>
      </c>
      <c r="H61" s="47"/>
      <c r="I61" s="62">
        <v>47775.526733500876</v>
      </c>
    </row>
    <row r="62" spans="1:9" ht="18" customHeight="1" outlineLevel="3">
      <c r="A62" s="40" t="s">
        <v>157</v>
      </c>
      <c r="B62" s="29" t="s">
        <v>158</v>
      </c>
      <c r="C62" s="30">
        <v>2</v>
      </c>
      <c r="D62" s="30" t="s">
        <v>115</v>
      </c>
      <c r="E62" s="80">
        <v>2</v>
      </c>
      <c r="F62" s="47"/>
      <c r="G62" s="9" t="s">
        <v>70</v>
      </c>
      <c r="H62" s="47"/>
      <c r="I62" s="62">
        <v>95551.053467001751</v>
      </c>
    </row>
    <row r="63" spans="1:9" ht="18" customHeight="1" outlineLevel="3">
      <c r="A63" s="40" t="s">
        <v>159</v>
      </c>
      <c r="B63" s="29" t="s">
        <v>160</v>
      </c>
      <c r="C63" s="30">
        <v>1</v>
      </c>
      <c r="D63" s="30" t="s">
        <v>115</v>
      </c>
      <c r="E63" s="80">
        <v>1</v>
      </c>
      <c r="F63" s="47"/>
      <c r="G63" s="9" t="s">
        <v>70</v>
      </c>
      <c r="H63" s="47"/>
      <c r="I63" s="62">
        <v>47775.526733500876</v>
      </c>
    </row>
    <row r="64" spans="1:9" ht="18" customHeight="1" outlineLevel="3">
      <c r="A64" s="40" t="s">
        <v>161</v>
      </c>
      <c r="B64" s="29" t="s">
        <v>162</v>
      </c>
      <c r="C64" s="30">
        <v>1</v>
      </c>
      <c r="D64" s="30" t="s">
        <v>115</v>
      </c>
      <c r="E64" s="80">
        <v>1</v>
      </c>
      <c r="F64" s="47"/>
      <c r="G64" s="9" t="s">
        <v>70</v>
      </c>
      <c r="H64" s="47"/>
      <c r="I64" s="62">
        <v>47775.526733500876</v>
      </c>
    </row>
    <row r="65" spans="1:9" ht="18" customHeight="1" outlineLevel="3">
      <c r="A65" s="40" t="s">
        <v>163</v>
      </c>
      <c r="B65" s="29" t="s">
        <v>164</v>
      </c>
      <c r="C65" s="30">
        <v>1</v>
      </c>
      <c r="D65" s="30" t="s">
        <v>115</v>
      </c>
      <c r="E65" s="80">
        <v>1</v>
      </c>
      <c r="F65" s="47"/>
      <c r="G65" s="9" t="s">
        <v>70</v>
      </c>
      <c r="H65" s="47"/>
      <c r="I65" s="62">
        <v>406285.10359359998</v>
      </c>
    </row>
    <row r="66" spans="1:9" ht="18" customHeight="1" outlineLevel="3">
      <c r="A66" s="40" t="s">
        <v>165</v>
      </c>
      <c r="B66" s="29" t="s">
        <v>166</v>
      </c>
      <c r="C66" s="30">
        <v>1</v>
      </c>
      <c r="D66" s="30" t="s">
        <v>115</v>
      </c>
      <c r="E66" s="80">
        <v>1</v>
      </c>
      <c r="F66" s="47"/>
      <c r="G66" s="9" t="s">
        <v>70</v>
      </c>
      <c r="H66" s="47"/>
      <c r="I66" s="62">
        <v>67535.510760058314</v>
      </c>
    </row>
    <row r="67" spans="1:9" ht="18" customHeight="1" outlineLevel="3">
      <c r="A67" s="40" t="s">
        <v>167</v>
      </c>
      <c r="B67" s="29" t="s">
        <v>168</v>
      </c>
      <c r="C67" s="30">
        <v>2</v>
      </c>
      <c r="D67" s="30" t="s">
        <v>115</v>
      </c>
      <c r="E67" s="80">
        <v>2</v>
      </c>
      <c r="F67" s="47"/>
      <c r="G67" s="9" t="s">
        <v>70</v>
      </c>
      <c r="H67" s="47"/>
      <c r="I67" s="62">
        <v>106696.15201120212</v>
      </c>
    </row>
    <row r="68" spans="1:9" ht="18" customHeight="1" outlineLevel="3">
      <c r="A68" s="40" t="s">
        <v>169</v>
      </c>
      <c r="B68" s="29" t="s">
        <v>170</v>
      </c>
      <c r="C68" s="30">
        <v>15</v>
      </c>
      <c r="D68" s="30" t="s">
        <v>115</v>
      </c>
      <c r="E68" s="80">
        <v>15</v>
      </c>
      <c r="F68" s="47"/>
      <c r="G68" s="9" t="s">
        <v>70</v>
      </c>
      <c r="H68" s="47"/>
      <c r="I68" s="62">
        <v>994017.03750580933</v>
      </c>
    </row>
    <row r="69" spans="1:9" ht="18" customHeight="1" outlineLevel="3">
      <c r="A69" s="40" t="s">
        <v>171</v>
      </c>
      <c r="B69" s="29" t="s">
        <v>172</v>
      </c>
      <c r="C69" s="30">
        <v>4</v>
      </c>
      <c r="D69" s="30" t="s">
        <v>115</v>
      </c>
      <c r="E69" s="80">
        <v>4</v>
      </c>
      <c r="F69" s="47"/>
      <c r="G69" s="9" t="s">
        <v>70</v>
      </c>
      <c r="H69" s="47"/>
      <c r="I69" s="62">
        <v>754110.79938082956</v>
      </c>
    </row>
    <row r="70" spans="1:9" ht="18" customHeight="1" outlineLevel="3">
      <c r="A70" s="40" t="s">
        <v>173</v>
      </c>
      <c r="B70" s="29" t="s">
        <v>174</v>
      </c>
      <c r="C70" s="30">
        <v>4</v>
      </c>
      <c r="D70" s="30" t="s">
        <v>115</v>
      </c>
      <c r="E70" s="80">
        <v>4</v>
      </c>
      <c r="F70" s="47"/>
      <c r="G70" s="9" t="s">
        <v>70</v>
      </c>
      <c r="H70" s="47"/>
      <c r="I70" s="62">
        <v>754110.79938082956</v>
      </c>
    </row>
    <row r="71" spans="1:9" ht="18" customHeight="1" outlineLevel="3">
      <c r="A71" s="40" t="s">
        <v>175</v>
      </c>
      <c r="B71" s="29" t="s">
        <v>176</v>
      </c>
      <c r="C71" s="30">
        <v>24</v>
      </c>
      <c r="D71" s="30" t="s">
        <v>115</v>
      </c>
      <c r="E71" s="80">
        <v>24</v>
      </c>
      <c r="F71" s="47"/>
      <c r="G71" s="9" t="s">
        <v>70</v>
      </c>
      <c r="H71" s="47"/>
      <c r="I71" s="62">
        <v>4524664.7962849773</v>
      </c>
    </row>
    <row r="72" spans="1:9" ht="18" customHeight="1" outlineLevel="3">
      <c r="A72" s="40" t="s">
        <v>177</v>
      </c>
      <c r="B72" s="29" t="s">
        <v>178</v>
      </c>
      <c r="C72" s="30">
        <v>4</v>
      </c>
      <c r="D72" s="30" t="s">
        <v>115</v>
      </c>
      <c r="E72" s="80">
        <v>4</v>
      </c>
      <c r="F72" s="47"/>
      <c r="G72" s="9" t="s">
        <v>70</v>
      </c>
      <c r="H72" s="47"/>
      <c r="I72" s="62">
        <v>416890.28755583998</v>
      </c>
    </row>
    <row r="73" spans="1:9" ht="18" customHeight="1" outlineLevel="3">
      <c r="A73" s="26" t="s">
        <v>179</v>
      </c>
      <c r="B73" s="27" t="s">
        <v>180</v>
      </c>
      <c r="C73" s="41"/>
      <c r="D73" s="41"/>
      <c r="E73" s="81"/>
      <c r="F73" s="53"/>
      <c r="G73" s="11"/>
      <c r="H73" s="53"/>
      <c r="I73" s="64"/>
    </row>
    <row r="74" spans="1:9" ht="18" customHeight="1" outlineLevel="3">
      <c r="A74" s="40" t="s">
        <v>181</v>
      </c>
      <c r="B74" s="29" t="s">
        <v>182</v>
      </c>
      <c r="C74" s="30">
        <v>1</v>
      </c>
      <c r="D74" s="30" t="s">
        <v>98</v>
      </c>
      <c r="E74" s="80">
        <v>2</v>
      </c>
      <c r="F74" s="47"/>
      <c r="G74" s="9" t="s">
        <v>70</v>
      </c>
      <c r="H74" s="47"/>
      <c r="I74" s="62">
        <v>761452.74505278724</v>
      </c>
    </row>
    <row r="75" spans="1:9" ht="18" customHeight="1" outlineLevel="3">
      <c r="A75" s="40" t="s">
        <v>183</v>
      </c>
      <c r="B75" s="29" t="s">
        <v>184</v>
      </c>
      <c r="C75" s="30">
        <v>1</v>
      </c>
      <c r="D75" s="30" t="s">
        <v>115</v>
      </c>
      <c r="E75" s="80">
        <v>1</v>
      </c>
      <c r="F75" s="47"/>
      <c r="G75" s="9" t="s">
        <v>70</v>
      </c>
      <c r="H75" s="47"/>
      <c r="I75" s="62">
        <v>703853.40887688845</v>
      </c>
    </row>
    <row r="76" spans="1:9" ht="18" customHeight="1" outlineLevel="3">
      <c r="A76" s="40" t="s">
        <v>185</v>
      </c>
      <c r="B76" s="29" t="s">
        <v>152</v>
      </c>
      <c r="C76" s="30">
        <v>2</v>
      </c>
      <c r="D76" s="30" t="s">
        <v>115</v>
      </c>
      <c r="E76" s="80">
        <v>2</v>
      </c>
      <c r="F76" s="47"/>
      <c r="G76" s="9" t="s">
        <v>70</v>
      </c>
      <c r="H76" s="47"/>
      <c r="I76" s="62">
        <v>128788.21703257786</v>
      </c>
    </row>
    <row r="77" spans="1:9" ht="18" customHeight="1" outlineLevel="3">
      <c r="A77" s="26"/>
      <c r="B77" s="27"/>
      <c r="C77" s="41"/>
      <c r="D77" s="41"/>
      <c r="E77" s="81"/>
      <c r="F77" s="55"/>
      <c r="G77" s="8"/>
      <c r="H77" s="55"/>
      <c r="I77" s="65"/>
    </row>
    <row r="78" spans="1:9" ht="18" customHeight="1" outlineLevel="1">
      <c r="A78" s="23" t="s">
        <v>186</v>
      </c>
      <c r="B78" s="25" t="s">
        <v>187</v>
      </c>
      <c r="C78" s="116"/>
      <c r="D78" s="116"/>
      <c r="E78" s="79"/>
      <c r="F78" s="50"/>
      <c r="G78" s="13"/>
      <c r="H78" s="50"/>
      <c r="I78" s="61">
        <v>1774309.692854414</v>
      </c>
    </row>
    <row r="79" spans="1:9" ht="18" customHeight="1">
      <c r="A79" s="31">
        <v>2</v>
      </c>
      <c r="B79" s="19" t="s">
        <v>188</v>
      </c>
      <c r="C79" s="32"/>
      <c r="D79" s="32"/>
      <c r="E79" s="33"/>
      <c r="F79" s="49"/>
      <c r="G79" s="34"/>
      <c r="H79" s="49"/>
      <c r="I79" s="60">
        <v>4114471.5475842166</v>
      </c>
    </row>
    <row r="80" spans="1:9" ht="18" customHeight="1">
      <c r="A80" s="31">
        <v>3</v>
      </c>
      <c r="B80" s="19" t="s">
        <v>189</v>
      </c>
      <c r="C80" s="32"/>
      <c r="D80" s="32"/>
      <c r="E80" s="33"/>
      <c r="F80" s="49"/>
      <c r="G80" s="34"/>
      <c r="H80" s="49"/>
      <c r="I80" s="60">
        <v>485296</v>
      </c>
    </row>
    <row r="81" spans="1:9" ht="18" customHeight="1">
      <c r="A81" s="31">
        <v>4</v>
      </c>
      <c r="B81" s="19" t="s">
        <v>190</v>
      </c>
      <c r="C81" s="32"/>
      <c r="D81" s="32"/>
      <c r="E81" s="33"/>
      <c r="F81" s="49"/>
      <c r="G81" s="34"/>
      <c r="H81" s="49"/>
      <c r="I81" s="60">
        <v>300170.39322291303</v>
      </c>
    </row>
    <row r="82" spans="1:9" ht="18" customHeight="1">
      <c r="A82" s="31">
        <v>5</v>
      </c>
      <c r="B82" s="19" t="s">
        <v>191</v>
      </c>
      <c r="C82" s="32"/>
      <c r="D82" s="32"/>
      <c r="E82" s="33"/>
      <c r="F82" s="49"/>
      <c r="G82" s="34"/>
      <c r="H82" s="49"/>
      <c r="I82" s="60">
        <v>20605418.553596124</v>
      </c>
    </row>
    <row r="83" spans="1:9" ht="18" customHeight="1" outlineLevel="2">
      <c r="A83" s="7" t="s">
        <v>192</v>
      </c>
      <c r="B83" s="6" t="s">
        <v>193</v>
      </c>
      <c r="C83" s="111"/>
      <c r="D83" s="120"/>
      <c r="E83" s="121"/>
      <c r="F83" s="119"/>
      <c r="G83" s="112"/>
      <c r="H83" s="119"/>
      <c r="I83" s="64"/>
    </row>
    <row r="84" spans="1:9" ht="36" customHeight="1" outlineLevel="3">
      <c r="A84" s="28" t="s">
        <v>194</v>
      </c>
      <c r="B84" s="29" t="s">
        <v>195</v>
      </c>
      <c r="C84" s="118">
        <v>1</v>
      </c>
      <c r="D84" s="30" t="s">
        <v>196</v>
      </c>
      <c r="E84" s="80">
        <v>1</v>
      </c>
      <c r="F84" s="117"/>
      <c r="G84" s="30" t="s">
        <v>197</v>
      </c>
      <c r="H84" s="117"/>
      <c r="I84" s="62">
        <v>992782.82750254951</v>
      </c>
    </row>
    <row r="85" spans="1:9" ht="16.5" customHeight="1" outlineLevel="3">
      <c r="A85" s="28" t="s">
        <v>198</v>
      </c>
      <c r="B85" s="29" t="s">
        <v>199</v>
      </c>
      <c r="C85" s="118">
        <v>1</v>
      </c>
      <c r="D85" s="30" t="s">
        <v>196</v>
      </c>
      <c r="E85" s="80">
        <v>1</v>
      </c>
      <c r="F85" s="117"/>
      <c r="G85" s="30" t="s">
        <v>197</v>
      </c>
      <c r="H85" s="117"/>
      <c r="I85" s="62">
        <v>97905.992533244498</v>
      </c>
    </row>
    <row r="86" spans="1:9" ht="26.45" outlineLevel="3">
      <c r="A86" s="28" t="s">
        <v>200</v>
      </c>
      <c r="B86" s="29" t="s">
        <v>201</v>
      </c>
      <c r="C86" s="118">
        <v>1</v>
      </c>
      <c r="D86" s="30" t="s">
        <v>196</v>
      </c>
      <c r="E86" s="80">
        <v>1</v>
      </c>
      <c r="F86" s="117"/>
      <c r="G86" s="30" t="s">
        <v>197</v>
      </c>
      <c r="H86" s="117"/>
      <c r="I86" s="62">
        <v>509859.3591132295</v>
      </c>
    </row>
    <row r="87" spans="1:9" ht="52.9" outlineLevel="3">
      <c r="A87" s="28" t="s">
        <v>202</v>
      </c>
      <c r="B87" s="29" t="s">
        <v>203</v>
      </c>
      <c r="C87" s="118">
        <v>1</v>
      </c>
      <c r="D87" s="30" t="s">
        <v>196</v>
      </c>
      <c r="E87" s="80">
        <v>1</v>
      </c>
      <c r="F87" s="117"/>
      <c r="G87" s="30" t="s">
        <v>197</v>
      </c>
      <c r="H87" s="117"/>
      <c r="I87" s="62">
        <v>3489039.3370766817</v>
      </c>
    </row>
    <row r="88" spans="1:9" ht="16.5" customHeight="1" outlineLevel="3">
      <c r="A88" s="28" t="s">
        <v>204</v>
      </c>
      <c r="B88" s="29" t="s">
        <v>205</v>
      </c>
      <c r="C88" s="118">
        <v>1</v>
      </c>
      <c r="D88" s="30" t="s">
        <v>196</v>
      </c>
      <c r="E88" s="80">
        <v>1</v>
      </c>
      <c r="F88" s="117"/>
      <c r="G88" s="30" t="s">
        <v>197</v>
      </c>
      <c r="H88" s="117"/>
      <c r="I88" s="62">
        <v>2170685.8361909958</v>
      </c>
    </row>
    <row r="89" spans="1:9" ht="16.5" customHeight="1" outlineLevel="3">
      <c r="A89" s="28" t="s">
        <v>206</v>
      </c>
      <c r="B89" s="29" t="s">
        <v>207</v>
      </c>
      <c r="C89" s="118">
        <v>1</v>
      </c>
      <c r="D89" s="30" t="s">
        <v>196</v>
      </c>
      <c r="E89" s="80">
        <v>1</v>
      </c>
      <c r="F89" s="117"/>
      <c r="G89" s="30" t="s">
        <v>197</v>
      </c>
      <c r="H89" s="117"/>
      <c r="I89" s="62">
        <v>97905.992533244498</v>
      </c>
    </row>
    <row r="90" spans="1:9" ht="39.6" outlineLevel="3">
      <c r="A90" s="28" t="s">
        <v>208</v>
      </c>
      <c r="B90" s="29" t="s">
        <v>209</v>
      </c>
      <c r="C90" s="118">
        <v>1</v>
      </c>
      <c r="D90" s="30" t="s">
        <v>196</v>
      </c>
      <c r="E90" s="80">
        <v>1</v>
      </c>
      <c r="F90" s="117"/>
      <c r="G90" s="30" t="s">
        <v>197</v>
      </c>
      <c r="H90" s="117"/>
      <c r="I90" s="62">
        <v>112513.67330094737</v>
      </c>
    </row>
    <row r="91" spans="1:9" ht="26.45" outlineLevel="3">
      <c r="A91" s="28" t="s">
        <v>210</v>
      </c>
      <c r="B91" s="29" t="s">
        <v>211</v>
      </c>
      <c r="C91" s="118">
        <v>1</v>
      </c>
      <c r="D91" s="30" t="s">
        <v>196</v>
      </c>
      <c r="E91" s="80">
        <v>1</v>
      </c>
      <c r="F91" s="117"/>
      <c r="G91" s="30" t="s">
        <v>197</v>
      </c>
      <c r="H91" s="117"/>
      <c r="I91" s="62">
        <v>98623.10637319478</v>
      </c>
    </row>
    <row r="92" spans="1:9" ht="18" customHeight="1" outlineLevel="2">
      <c r="A92" s="7" t="s">
        <v>212</v>
      </c>
      <c r="B92" s="6" t="s">
        <v>213</v>
      </c>
      <c r="C92" s="111"/>
      <c r="D92" s="120"/>
      <c r="E92" s="121"/>
      <c r="F92" s="119"/>
      <c r="G92" s="112"/>
      <c r="H92" s="119"/>
      <c r="I92" s="64"/>
    </row>
    <row r="93" spans="1:9" ht="30.6" customHeight="1" outlineLevel="3">
      <c r="A93" s="28" t="s">
        <v>214</v>
      </c>
      <c r="B93" s="29" t="s">
        <v>195</v>
      </c>
      <c r="C93" s="118">
        <v>1</v>
      </c>
      <c r="D93" s="30" t="s">
        <v>196</v>
      </c>
      <c r="E93" s="80">
        <v>1</v>
      </c>
      <c r="F93" s="117"/>
      <c r="G93" s="30" t="s">
        <v>197</v>
      </c>
      <c r="H93" s="117"/>
      <c r="I93" s="62">
        <v>3861053.1335697668</v>
      </c>
    </row>
    <row r="94" spans="1:9" ht="16.5" customHeight="1" outlineLevel="3">
      <c r="A94" s="28" t="s">
        <v>215</v>
      </c>
      <c r="B94" s="29" t="s">
        <v>199</v>
      </c>
      <c r="C94" s="118">
        <v>1</v>
      </c>
      <c r="D94" s="30" t="s">
        <v>196</v>
      </c>
      <c r="E94" s="80">
        <v>1</v>
      </c>
      <c r="F94" s="117"/>
      <c r="G94" s="30" t="s">
        <v>197</v>
      </c>
      <c r="H94" s="117"/>
      <c r="I94" s="62">
        <v>1629988.2881758364</v>
      </c>
    </row>
    <row r="95" spans="1:9" ht="26.45" outlineLevel="3">
      <c r="A95" s="28" t="s">
        <v>216</v>
      </c>
      <c r="B95" s="29" t="s">
        <v>201</v>
      </c>
      <c r="C95" s="118">
        <v>1</v>
      </c>
      <c r="D95" s="30" t="s">
        <v>196</v>
      </c>
      <c r="E95" s="80">
        <v>1</v>
      </c>
      <c r="F95" s="117"/>
      <c r="G95" s="30" t="s">
        <v>197</v>
      </c>
      <c r="H95" s="117"/>
      <c r="I95" s="62">
        <v>1700999.1449948251</v>
      </c>
    </row>
    <row r="96" spans="1:9" ht="52.9" outlineLevel="3">
      <c r="A96" s="28" t="s">
        <v>217</v>
      </c>
      <c r="B96" s="29" t="s">
        <v>203</v>
      </c>
      <c r="C96" s="118">
        <v>1</v>
      </c>
      <c r="D96" s="30" t="s">
        <v>196</v>
      </c>
      <c r="E96" s="80">
        <v>1</v>
      </c>
      <c r="F96" s="117"/>
      <c r="G96" s="30" t="s">
        <v>197</v>
      </c>
      <c r="H96" s="117"/>
      <c r="I96" s="62">
        <v>906188.74268082622</v>
      </c>
    </row>
    <row r="97" spans="1:9" ht="16.5" customHeight="1" outlineLevel="3">
      <c r="A97" s="28" t="s">
        <v>218</v>
      </c>
      <c r="B97" s="29" t="s">
        <v>205</v>
      </c>
      <c r="C97" s="118">
        <v>1</v>
      </c>
      <c r="D97" s="30" t="s">
        <v>196</v>
      </c>
      <c r="E97" s="80">
        <v>1</v>
      </c>
      <c r="F97" s="117"/>
      <c r="G97" s="30" t="s">
        <v>197</v>
      </c>
      <c r="H97" s="117"/>
      <c r="I97" s="62">
        <v>2879793.8678502305</v>
      </c>
    </row>
    <row r="98" spans="1:9" ht="28.15" customHeight="1" outlineLevel="3">
      <c r="A98" s="28" t="s">
        <v>219</v>
      </c>
      <c r="B98" s="29" t="s">
        <v>207</v>
      </c>
      <c r="C98" s="118">
        <v>1</v>
      </c>
      <c r="D98" s="30" t="s">
        <v>196</v>
      </c>
      <c r="E98" s="80">
        <v>1</v>
      </c>
      <c r="F98" s="117"/>
      <c r="G98" s="30" t="s">
        <v>197</v>
      </c>
      <c r="H98" s="117"/>
      <c r="I98" s="62">
        <v>380726.37252639362</v>
      </c>
    </row>
    <row r="99" spans="1:9" ht="66" outlineLevel="3">
      <c r="A99" s="28" t="s">
        <v>220</v>
      </c>
      <c r="B99" s="29" t="s">
        <v>221</v>
      </c>
      <c r="C99" s="118">
        <v>1</v>
      </c>
      <c r="D99" s="30" t="s">
        <v>196</v>
      </c>
      <c r="E99" s="80">
        <v>1</v>
      </c>
      <c r="F99" s="117"/>
      <c r="G99" s="30" t="s">
        <v>197</v>
      </c>
      <c r="H99" s="117"/>
      <c r="I99" s="62">
        <v>1677352.8791741605</v>
      </c>
    </row>
    <row r="100" spans="1:9" ht="18" customHeight="1">
      <c r="A100" s="31">
        <v>6</v>
      </c>
      <c r="B100" s="19" t="s">
        <v>222</v>
      </c>
      <c r="C100" s="32"/>
      <c r="D100" s="32"/>
      <c r="E100" s="33"/>
      <c r="F100" s="49"/>
      <c r="G100" s="34"/>
      <c r="H100" s="49"/>
      <c r="I100" s="60">
        <v>3483849.4334491561</v>
      </c>
    </row>
    <row r="101" spans="1:9" ht="18" customHeight="1">
      <c r="A101" s="36">
        <v>7</v>
      </c>
      <c r="B101" s="37" t="s">
        <v>223</v>
      </c>
      <c r="C101" s="38"/>
      <c r="D101" s="38"/>
      <c r="E101" s="82"/>
      <c r="F101" s="56"/>
      <c r="G101" s="39"/>
      <c r="H101" s="56"/>
      <c r="I101" s="67">
        <v>18936514.112534951</v>
      </c>
    </row>
    <row r="102" spans="1:9" ht="18" customHeight="1">
      <c r="A102" s="36"/>
      <c r="B102" s="37"/>
      <c r="C102" s="38"/>
      <c r="D102" s="38"/>
      <c r="E102" s="82"/>
      <c r="F102" s="56"/>
      <c r="G102" s="39"/>
      <c r="H102" s="56"/>
      <c r="I102" s="67"/>
    </row>
    <row r="103" spans="1:9" ht="18" customHeight="1">
      <c r="A103" s="36"/>
      <c r="B103" s="37" t="s">
        <v>224</v>
      </c>
      <c r="C103" s="38"/>
      <c r="D103" s="38"/>
      <c r="E103" s="82"/>
      <c r="F103" s="56"/>
      <c r="G103" s="39"/>
      <c r="H103" s="56"/>
      <c r="I103" s="67">
        <v>101126245.50374569</v>
      </c>
    </row>
    <row r="104" spans="1:9">
      <c r="A104" s="35"/>
      <c r="B104" s="21"/>
      <c r="C104" s="42"/>
      <c r="D104" s="42"/>
      <c r="E104" s="128"/>
      <c r="F104" s="114"/>
      <c r="H104" s="114"/>
      <c r="I104" s="68"/>
    </row>
    <row r="105" spans="1:9">
      <c r="A105" s="2"/>
      <c r="B105" s="21"/>
      <c r="C105" s="42"/>
      <c r="D105" s="42"/>
      <c r="E105" s="128"/>
      <c r="F105" s="114"/>
      <c r="H105" s="114"/>
      <c r="I105" s="127"/>
    </row>
    <row r="106" spans="1:9">
      <c r="A106" s="2"/>
      <c r="B106" s="21"/>
      <c r="C106" s="42"/>
      <c r="D106" s="42"/>
      <c r="E106" s="128"/>
      <c r="F106" s="114"/>
      <c r="H106" s="114"/>
    </row>
    <row r="107" spans="1:9">
      <c r="A107" s="2"/>
      <c r="B107" s="21"/>
      <c r="C107" s="42"/>
      <c r="D107" s="42"/>
      <c r="E107" s="128"/>
      <c r="F107" s="114"/>
      <c r="H107" s="114"/>
    </row>
    <row r="108" spans="1:9">
      <c r="A108" s="2"/>
      <c r="B108" s="21"/>
      <c r="C108" s="42"/>
      <c r="D108" s="42"/>
      <c r="E108" s="128"/>
      <c r="F108" s="114"/>
      <c r="H108" s="114"/>
    </row>
    <row r="109" spans="1:9">
      <c r="A109" s="2"/>
      <c r="B109" s="21"/>
      <c r="C109" s="42"/>
      <c r="D109" s="42"/>
      <c r="E109" s="128"/>
      <c r="F109" s="114"/>
      <c r="H109" s="114"/>
    </row>
    <row r="110" spans="1:9">
      <c r="A110" s="2"/>
      <c r="B110" s="21"/>
      <c r="C110" s="42"/>
      <c r="D110" s="42"/>
      <c r="E110" s="128"/>
      <c r="F110" s="114"/>
      <c r="H110" s="114"/>
    </row>
    <row r="111" spans="1:9">
      <c r="A111" s="2"/>
      <c r="B111" s="21"/>
      <c r="C111" s="42"/>
      <c r="D111" s="42"/>
      <c r="E111" s="128"/>
      <c r="F111" s="114"/>
      <c r="H111" s="114"/>
    </row>
    <row r="112" spans="1:9">
      <c r="A112" s="2"/>
      <c r="B112" s="21"/>
      <c r="C112" s="42"/>
      <c r="D112" s="42"/>
      <c r="E112" s="128"/>
      <c r="F112" s="114"/>
      <c r="H112" s="114"/>
    </row>
    <row r="113" spans="1:8">
      <c r="A113" s="2"/>
      <c r="B113" s="21"/>
      <c r="C113" s="42"/>
      <c r="D113" s="42"/>
      <c r="E113" s="128"/>
      <c r="F113" s="114"/>
      <c r="H113" s="114"/>
    </row>
    <row r="114" spans="1:8">
      <c r="A114" s="2"/>
      <c r="B114" s="21"/>
      <c r="C114" s="42"/>
      <c r="D114" s="42"/>
      <c r="E114" s="128"/>
      <c r="F114" s="114"/>
      <c r="H114" s="114"/>
    </row>
    <row r="115" spans="1:8">
      <c r="A115" s="2"/>
      <c r="B115" s="16"/>
      <c r="C115" s="42"/>
      <c r="D115" s="42"/>
      <c r="E115" s="128"/>
      <c r="F115" s="114"/>
      <c r="H115" s="114"/>
    </row>
    <row r="116" spans="1:8">
      <c r="A116" s="2"/>
      <c r="B116" s="16"/>
      <c r="C116" s="42"/>
      <c r="D116" s="42"/>
      <c r="E116" s="128"/>
      <c r="F116" s="114"/>
      <c r="H116" s="114"/>
    </row>
    <row r="117" spans="1:8">
      <c r="A117" s="35"/>
      <c r="B117" s="16"/>
      <c r="C117" s="42"/>
      <c r="D117" s="42"/>
      <c r="E117" s="128"/>
      <c r="F117" s="114"/>
      <c r="H117" s="114"/>
    </row>
    <row r="118" spans="1:8">
      <c r="A118" s="35"/>
      <c r="B118" s="16"/>
      <c r="C118" s="42"/>
      <c r="D118" s="42"/>
      <c r="E118" s="128"/>
      <c r="F118" s="114"/>
      <c r="H118" s="114"/>
    </row>
    <row r="119" spans="1:8">
      <c r="A119" s="35"/>
      <c r="B119" s="16"/>
      <c r="C119" s="42"/>
      <c r="D119" s="42"/>
      <c r="E119" s="128"/>
      <c r="F119" s="114"/>
      <c r="H119" s="114"/>
    </row>
    <row r="120" spans="1:8">
      <c r="A120" s="35"/>
      <c r="B120" s="16"/>
      <c r="C120" s="42"/>
      <c r="D120" s="42"/>
      <c r="E120" s="128"/>
      <c r="F120" s="114"/>
      <c r="H120" s="114"/>
    </row>
    <row r="121" spans="1:8">
      <c r="A121" s="35"/>
      <c r="B121" s="16"/>
      <c r="C121" s="42"/>
      <c r="D121" s="42"/>
      <c r="E121" s="128"/>
      <c r="F121" s="114"/>
      <c r="H121" s="114"/>
    </row>
    <row r="122" spans="1:8">
      <c r="A122" s="35"/>
      <c r="B122" s="16"/>
      <c r="C122" s="42"/>
      <c r="D122" s="42"/>
      <c r="E122" s="128"/>
      <c r="F122" s="114"/>
      <c r="H122" s="114"/>
    </row>
    <row r="123" spans="1:8">
      <c r="A123" s="35"/>
      <c r="B123" s="16"/>
      <c r="C123" s="42"/>
      <c r="D123" s="42"/>
      <c r="E123" s="128"/>
      <c r="F123" s="114"/>
      <c r="H123" s="114"/>
    </row>
    <row r="124" spans="1:8">
      <c r="A124" s="35"/>
      <c r="B124" s="16"/>
      <c r="C124" s="42"/>
      <c r="D124" s="42"/>
      <c r="E124" s="128"/>
      <c r="F124" s="114"/>
      <c r="H124" s="114"/>
    </row>
    <row r="125" spans="1:8">
      <c r="A125" s="35"/>
      <c r="B125" s="16"/>
      <c r="C125" s="42"/>
      <c r="D125" s="42"/>
      <c r="E125" s="128"/>
      <c r="F125" s="114"/>
      <c r="H125" s="114"/>
    </row>
    <row r="126" spans="1:8">
      <c r="A126" s="35"/>
      <c r="B126" s="16"/>
      <c r="C126" s="42"/>
      <c r="D126" s="42"/>
      <c r="E126" s="128"/>
      <c r="F126" s="114"/>
      <c r="H126" s="114"/>
    </row>
    <row r="127" spans="1:8">
      <c r="A127" s="35"/>
      <c r="B127" s="16"/>
      <c r="C127" s="42"/>
      <c r="D127" s="42"/>
      <c r="E127" s="128"/>
      <c r="F127" s="114"/>
      <c r="H127" s="114"/>
    </row>
    <row r="128" spans="1:8">
      <c r="A128" s="35"/>
      <c r="B128" s="16"/>
      <c r="C128" s="42"/>
      <c r="D128" s="42"/>
      <c r="E128" s="128"/>
      <c r="F128" s="114"/>
      <c r="H128" s="114"/>
    </row>
    <row r="129" spans="1:2">
      <c r="A129" s="35"/>
      <c r="B129" s="16"/>
    </row>
    <row r="130" spans="1:2">
      <c r="A130" s="35"/>
      <c r="B130" s="16"/>
    </row>
    <row r="131" spans="1:2">
      <c r="A131" s="35"/>
      <c r="B131" s="16"/>
    </row>
    <row r="132" spans="1:2">
      <c r="A132" s="35"/>
      <c r="B132" s="16"/>
    </row>
    <row r="133" spans="1:2">
      <c r="A133" s="35"/>
      <c r="B133" s="16"/>
    </row>
    <row r="134" spans="1:2">
      <c r="A134" s="35"/>
      <c r="B134" s="16"/>
    </row>
    <row r="135" spans="1:2">
      <c r="A135" s="35"/>
      <c r="B135" s="16"/>
    </row>
    <row r="136" spans="1:2">
      <c r="A136" s="35"/>
      <c r="B136" s="16"/>
    </row>
    <row r="137" spans="1:2">
      <c r="A137" s="35"/>
      <c r="B137" s="16"/>
    </row>
    <row r="138" spans="1:2">
      <c r="A138" s="35"/>
      <c r="B138" s="16"/>
    </row>
  </sheetData>
  <sheetProtection formatCells="0" formatColumns="0" formatRows="0" sort="0" autoFilter="0" pivotTables="0"/>
  <mergeCells count="6">
    <mergeCell ref="G10:G11"/>
    <mergeCell ref="A3:D3"/>
    <mergeCell ref="A5:D5"/>
    <mergeCell ref="C10:D10"/>
    <mergeCell ref="A7:D7"/>
    <mergeCell ref="A4:D4"/>
  </mergeCells>
  <phoneticPr fontId="23" type="noConversion"/>
  <conditionalFormatting sqref="F1:F8 F10:F1048576 H10:H1048576">
    <cfRule type="containsText" dxfId="17" priority="4" operator="containsText" text="ITEM INCLUÍDO">
      <formula>NOT(ISERROR(SEARCH("ITEM INCLUÍDO",F1)))</formula>
    </cfRule>
  </conditionalFormatting>
  <conditionalFormatting sqref="F1:F8 F10:F1048576 H10:H1048576">
    <cfRule type="containsText" dxfId="16" priority="3" operator="containsText" text="PENDENTE">
      <formula>NOT(ISERROR(SEARCH("PENDENTE",F1)))</formula>
    </cfRule>
  </conditionalFormatting>
  <conditionalFormatting sqref="G1:G5 H1:H8">
    <cfRule type="containsText" dxfId="15" priority="17" operator="containsText" text="ITEM INCLUÍDO">
      <formula>NOT(ISERROR(SEARCH("ITEM INCLUÍDO",G1)))</formula>
    </cfRule>
  </conditionalFormatting>
  <conditionalFormatting sqref="G1:G5 H1:H8">
    <cfRule type="containsText" dxfId="14" priority="16" operator="containsText" text="PENDENTE">
      <formula>NOT(ISERROR(SEARCH("PENDENTE",G1)))</formula>
    </cfRule>
  </conditionalFormatting>
  <conditionalFormatting sqref="I10:I1048576">
    <cfRule type="containsText" dxfId="13" priority="53" operator="containsText" text="Pendente">
      <formula>NOT(ISERROR(SEARCH("Pendente",I10)))</formula>
    </cfRule>
  </conditionalFormatting>
  <pageMargins left="0.70866141732283472" right="0.70866141732283472" top="0.74803149606299213" bottom="0.74803149606299213" header="0.31496062992125984" footer="0.31496062992125984"/>
  <pageSetup paperSize="9" scale="33" fitToHeight="0" orientation="landscape" r:id="rId1"/>
  <headerFooter>
    <oddHeader>tc={5100EAA2-22AE-4E3F-932C-7A5EA9C44581}</oddHeader>
    <oddFooter>&amp;L&amp;G&amp;C&amp;"Futura Lt BT,Light Negrito"&amp;10Modelagem PISF
RELATÓRIO DE ESTUDO DE ENGENHARIA
OPEX Referencial do PISF&amp;R&amp;"Futura Lt BT,Light"&amp;10ENGECORPS/ MOYSÉS &amp; PIRES/ CERES
1392-EGC-1-HI-RT-0001-R1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A13CB-B26C-4C76-98B6-A59F5A795B77}">
  <sheetPr>
    <tabColor theme="0" tint="-0.249977111117893"/>
  </sheetPr>
  <dimension ref="B1:AP25"/>
  <sheetViews>
    <sheetView showGridLines="0" showZeros="0" topLeftCell="B1" zoomScale="85" zoomScaleNormal="85" workbookViewId="0">
      <selection activeCell="B18" sqref="B18"/>
    </sheetView>
  </sheetViews>
  <sheetFormatPr defaultColWidth="0" defaultRowHeight="14.45" zeroHeight="1"/>
  <cols>
    <col min="1" max="1" width="8.85546875" hidden="1" customWidth="1"/>
    <col min="2" max="2" width="48.140625" customWidth="1"/>
    <col min="3" max="5" width="1.5703125" customWidth="1"/>
    <col min="6" max="6" width="19.7109375" customWidth="1"/>
    <col min="7" max="7" width="20.28515625" customWidth="1"/>
    <col min="8" max="8" width="19.7109375" customWidth="1"/>
    <col min="9" max="9" width="20.7109375" customWidth="1"/>
    <col min="10" max="10" width="19.7109375" customWidth="1"/>
    <col min="11" max="11" width="20.42578125" customWidth="1"/>
    <col min="12" max="14" width="19.7109375" customWidth="1"/>
    <col min="15" max="15" width="18.7109375" customWidth="1"/>
    <col min="16" max="16" width="19.7109375" customWidth="1"/>
    <col min="17" max="17" width="21.28515625" customWidth="1"/>
    <col min="18" max="18" width="19.7109375" customWidth="1"/>
    <col min="19" max="19" width="22" customWidth="1"/>
    <col min="20" max="20" width="19.7109375" customWidth="1"/>
    <col min="21" max="21" width="19" customWidth="1"/>
    <col min="22" max="22" width="19.7109375" customWidth="1"/>
    <col min="23" max="23" width="20.28515625" customWidth="1"/>
    <col min="24" max="24" width="19.7109375" customWidth="1"/>
    <col min="25" max="25" width="20.7109375" customWidth="1"/>
    <col min="26" max="26" width="19.7109375" customWidth="1"/>
    <col min="27" max="27" width="19.42578125" customWidth="1"/>
    <col min="28" max="28" width="19.7109375" customWidth="1"/>
    <col min="29" max="29" width="19" customWidth="1"/>
    <col min="30" max="30" width="19.7109375" customWidth="1"/>
    <col min="31" max="31" width="19.28515625" customWidth="1"/>
    <col min="32" max="36" width="19.7109375" customWidth="1"/>
    <col min="37" max="37" width="20" customWidth="1"/>
    <col min="38" max="40" width="19.7109375" customWidth="1"/>
    <col min="41" max="41" width="19.7109375" bestFit="1" customWidth="1"/>
    <col min="42" max="42" width="8.85546875" customWidth="1"/>
    <col min="43" max="16384" width="8.85546875" hidden="1"/>
  </cols>
  <sheetData>
    <row r="1" spans="2:41"/>
    <row r="2" spans="2:41">
      <c r="B2" s="96">
        <v>0</v>
      </c>
      <c r="C2" s="96">
        <v>0</v>
      </c>
      <c r="D2" s="96">
        <v>0</v>
      </c>
      <c r="E2" s="96">
        <v>0</v>
      </c>
      <c r="F2" s="96">
        <v>0</v>
      </c>
      <c r="G2" s="96">
        <v>0</v>
      </c>
      <c r="H2" s="96">
        <v>0</v>
      </c>
      <c r="I2" s="96">
        <v>0</v>
      </c>
      <c r="J2" s="96">
        <v>0</v>
      </c>
      <c r="K2" s="96">
        <v>0</v>
      </c>
      <c r="L2" s="96">
        <v>0</v>
      </c>
      <c r="M2" s="96">
        <v>0</v>
      </c>
      <c r="N2" s="96">
        <v>0</v>
      </c>
      <c r="O2" s="96">
        <v>0</v>
      </c>
      <c r="P2" s="96">
        <v>0</v>
      </c>
      <c r="Q2" s="96">
        <v>0</v>
      </c>
      <c r="R2" s="96">
        <v>0</v>
      </c>
      <c r="S2" s="96">
        <v>0</v>
      </c>
      <c r="T2" s="96">
        <v>0</v>
      </c>
      <c r="U2" s="96">
        <v>0</v>
      </c>
      <c r="V2" s="96">
        <v>0</v>
      </c>
      <c r="W2" s="96">
        <v>0</v>
      </c>
      <c r="X2" s="96">
        <v>0</v>
      </c>
      <c r="Y2" s="96">
        <v>0</v>
      </c>
      <c r="Z2" s="96">
        <v>0</v>
      </c>
      <c r="AA2" s="96">
        <v>0</v>
      </c>
      <c r="AB2" s="96">
        <v>0</v>
      </c>
      <c r="AC2" s="96">
        <v>0</v>
      </c>
      <c r="AD2" s="96">
        <v>0</v>
      </c>
      <c r="AE2" s="96">
        <v>0</v>
      </c>
      <c r="AF2" s="96">
        <v>0</v>
      </c>
      <c r="AG2" s="96">
        <v>0</v>
      </c>
      <c r="AH2" s="96">
        <v>0</v>
      </c>
      <c r="AI2" s="96">
        <v>0</v>
      </c>
      <c r="AJ2" s="96">
        <v>0</v>
      </c>
      <c r="AK2" s="96">
        <v>0</v>
      </c>
      <c r="AL2" s="96">
        <v>0</v>
      </c>
      <c r="AM2" s="96">
        <v>0</v>
      </c>
      <c r="AN2" s="96">
        <v>0</v>
      </c>
      <c r="AO2" s="96"/>
    </row>
    <row r="3" spans="2:41">
      <c r="B3" s="96">
        <v>0</v>
      </c>
      <c r="C3" s="96">
        <v>0</v>
      </c>
      <c r="D3" s="96">
        <v>0</v>
      </c>
      <c r="E3" s="96">
        <v>0</v>
      </c>
      <c r="F3" s="96" t="s">
        <v>225</v>
      </c>
      <c r="G3" s="96">
        <v>0</v>
      </c>
      <c r="H3" s="96">
        <v>0</v>
      </c>
      <c r="I3" s="96">
        <v>0</v>
      </c>
      <c r="J3" s="96">
        <v>0</v>
      </c>
      <c r="K3" s="96">
        <v>0</v>
      </c>
      <c r="L3" s="96">
        <v>0</v>
      </c>
      <c r="M3" s="96">
        <v>0</v>
      </c>
      <c r="N3" s="96">
        <v>0</v>
      </c>
      <c r="O3" s="96">
        <v>0</v>
      </c>
      <c r="P3" s="96">
        <v>0</v>
      </c>
      <c r="Q3" s="96">
        <v>0</v>
      </c>
      <c r="R3" s="96">
        <v>0</v>
      </c>
      <c r="S3" s="96">
        <v>0</v>
      </c>
      <c r="T3" s="96">
        <v>0</v>
      </c>
      <c r="U3" s="96">
        <v>0</v>
      </c>
      <c r="V3" s="96">
        <v>0</v>
      </c>
      <c r="W3" s="96">
        <v>0</v>
      </c>
      <c r="X3" s="96">
        <v>0</v>
      </c>
      <c r="Y3" s="96">
        <v>0</v>
      </c>
      <c r="Z3" s="96">
        <v>0</v>
      </c>
      <c r="AA3" s="96">
        <v>0</v>
      </c>
      <c r="AB3" s="96">
        <v>0</v>
      </c>
      <c r="AC3" s="96">
        <v>0</v>
      </c>
      <c r="AD3" s="96">
        <v>0</v>
      </c>
      <c r="AE3" s="96">
        <v>0</v>
      </c>
      <c r="AF3" s="96">
        <v>0</v>
      </c>
      <c r="AG3" s="96">
        <v>0</v>
      </c>
      <c r="AH3" s="96">
        <v>0</v>
      </c>
      <c r="AI3" s="96">
        <v>0</v>
      </c>
      <c r="AJ3" s="96">
        <v>0</v>
      </c>
      <c r="AK3" s="96">
        <v>0</v>
      </c>
      <c r="AL3" s="96">
        <v>0</v>
      </c>
      <c r="AM3" s="96">
        <v>0</v>
      </c>
      <c r="AN3" s="96">
        <v>0</v>
      </c>
      <c r="AO3" s="96"/>
    </row>
    <row r="4" spans="2:41">
      <c r="B4" s="96">
        <v>0</v>
      </c>
      <c r="C4" s="96">
        <v>0</v>
      </c>
      <c r="D4" s="96">
        <v>0</v>
      </c>
      <c r="E4" s="96">
        <v>0</v>
      </c>
      <c r="F4" s="96" t="s">
        <v>225</v>
      </c>
      <c r="G4" s="96" t="s">
        <v>226</v>
      </c>
      <c r="H4" s="96" t="s">
        <v>227</v>
      </c>
      <c r="I4" s="96" t="s">
        <v>228</v>
      </c>
      <c r="J4" s="96" t="s">
        <v>229</v>
      </c>
      <c r="K4" s="96" t="s">
        <v>230</v>
      </c>
      <c r="L4" s="96" t="s">
        <v>231</v>
      </c>
      <c r="M4" s="96" t="s">
        <v>232</v>
      </c>
      <c r="N4" s="96" t="s">
        <v>233</v>
      </c>
      <c r="O4" s="96" t="s">
        <v>234</v>
      </c>
      <c r="P4" s="96" t="s">
        <v>235</v>
      </c>
      <c r="Q4" s="96" t="s">
        <v>236</v>
      </c>
      <c r="R4" s="96" t="s">
        <v>237</v>
      </c>
      <c r="S4" s="96" t="s">
        <v>238</v>
      </c>
      <c r="T4" s="96" t="s">
        <v>239</v>
      </c>
      <c r="U4" s="96" t="s">
        <v>240</v>
      </c>
      <c r="V4" s="96" t="s">
        <v>241</v>
      </c>
      <c r="W4" s="96" t="s">
        <v>242</v>
      </c>
      <c r="X4" s="96" t="s">
        <v>243</v>
      </c>
      <c r="Y4" s="96" t="s">
        <v>244</v>
      </c>
      <c r="Z4" s="96" t="s">
        <v>245</v>
      </c>
      <c r="AA4" s="96" t="s">
        <v>246</v>
      </c>
      <c r="AB4" s="96" t="s">
        <v>247</v>
      </c>
      <c r="AC4" s="96" t="s">
        <v>248</v>
      </c>
      <c r="AD4" s="96" t="s">
        <v>249</v>
      </c>
      <c r="AE4" s="96" t="s">
        <v>250</v>
      </c>
      <c r="AF4" s="96" t="s">
        <v>251</v>
      </c>
      <c r="AG4" s="96" t="s">
        <v>252</v>
      </c>
      <c r="AH4" s="96" t="s">
        <v>253</v>
      </c>
      <c r="AI4" s="96" t="s">
        <v>254</v>
      </c>
      <c r="AJ4" s="96" t="s">
        <v>255</v>
      </c>
      <c r="AK4" s="96" t="s">
        <v>256</v>
      </c>
      <c r="AL4" s="96" t="s">
        <v>257</v>
      </c>
      <c r="AM4" s="96" t="s">
        <v>258</v>
      </c>
      <c r="AN4" s="96" t="s">
        <v>259</v>
      </c>
      <c r="AO4" s="96"/>
    </row>
    <row r="5" spans="2:41" s="143" customFormat="1" ht="24">
      <c r="B5" s="142">
        <v>0</v>
      </c>
      <c r="C5" s="142">
        <v>0</v>
      </c>
      <c r="D5" s="142">
        <v>0</v>
      </c>
      <c r="E5" s="142">
        <v>0</v>
      </c>
      <c r="F5" s="142" t="s">
        <v>260</v>
      </c>
      <c r="G5" s="142" t="s">
        <v>261</v>
      </c>
      <c r="H5" s="142" t="s">
        <v>262</v>
      </c>
      <c r="I5" s="142" t="s">
        <v>263</v>
      </c>
      <c r="J5" s="142" t="s">
        <v>264</v>
      </c>
      <c r="K5" s="142" t="s">
        <v>265</v>
      </c>
      <c r="L5" s="142" t="s">
        <v>266</v>
      </c>
      <c r="M5" s="142" t="s">
        <v>267</v>
      </c>
      <c r="N5" s="142" t="s">
        <v>268</v>
      </c>
      <c r="O5" s="142" t="s">
        <v>269</v>
      </c>
      <c r="P5" s="142" t="s">
        <v>270</v>
      </c>
      <c r="Q5" s="142" t="s">
        <v>271</v>
      </c>
      <c r="R5" s="142" t="s">
        <v>272</v>
      </c>
      <c r="S5" s="142" t="s">
        <v>273</v>
      </c>
      <c r="T5" s="142" t="s">
        <v>274</v>
      </c>
      <c r="U5" s="142" t="s">
        <v>275</v>
      </c>
      <c r="V5" s="142" t="s">
        <v>276</v>
      </c>
      <c r="W5" s="142" t="s">
        <v>277</v>
      </c>
      <c r="X5" s="142" t="s">
        <v>278</v>
      </c>
      <c r="Y5" s="142" t="s">
        <v>279</v>
      </c>
      <c r="Z5" s="142" t="s">
        <v>280</v>
      </c>
      <c r="AA5" s="142" t="s">
        <v>281</v>
      </c>
      <c r="AB5" s="142" t="s">
        <v>282</v>
      </c>
      <c r="AC5" s="142" t="s">
        <v>283</v>
      </c>
      <c r="AD5" s="142" t="s">
        <v>284</v>
      </c>
      <c r="AE5" s="142" t="s">
        <v>285</v>
      </c>
      <c r="AF5" s="142" t="s">
        <v>286</v>
      </c>
      <c r="AG5" s="142" t="s">
        <v>287</v>
      </c>
      <c r="AH5" s="142" t="s">
        <v>288</v>
      </c>
      <c r="AI5" s="142" t="s">
        <v>289</v>
      </c>
      <c r="AJ5" s="142" t="s">
        <v>290</v>
      </c>
      <c r="AK5" s="142" t="s">
        <v>291</v>
      </c>
      <c r="AL5" s="142" t="s">
        <v>292</v>
      </c>
      <c r="AM5" s="142" t="s">
        <v>293</v>
      </c>
      <c r="AN5" s="142" t="s">
        <v>294</v>
      </c>
      <c r="AO5" s="142"/>
    </row>
    <row r="6" spans="2:41">
      <c r="B6" s="96">
        <v>0</v>
      </c>
      <c r="C6" s="96">
        <v>0</v>
      </c>
      <c r="D6" s="96">
        <v>0</v>
      </c>
      <c r="E6" s="96">
        <v>0</v>
      </c>
      <c r="F6" s="122">
        <v>38295548.850977026</v>
      </c>
      <c r="G6" s="122">
        <v>38931505.536372118</v>
      </c>
      <c r="H6" s="122">
        <v>32007595.569963064</v>
      </c>
      <c r="I6" s="122">
        <v>38978480.599485688</v>
      </c>
      <c r="J6" s="122">
        <v>37643584.327817939</v>
      </c>
      <c r="K6" s="122">
        <v>44136082.546123683</v>
      </c>
      <c r="L6" s="122">
        <v>31215797.995956078</v>
      </c>
      <c r="M6" s="122">
        <v>48172976.452935763</v>
      </c>
      <c r="N6" s="122">
        <v>33929308.949130505</v>
      </c>
      <c r="O6" s="122">
        <v>53299787.913423717</v>
      </c>
      <c r="P6" s="122">
        <v>31238465.107284755</v>
      </c>
      <c r="Q6" s="122">
        <v>44158749.65745236</v>
      </c>
      <c r="R6" s="122">
        <v>31238465.107284755</v>
      </c>
      <c r="S6" s="122">
        <v>41445238.704277925</v>
      </c>
      <c r="T6" s="122">
        <v>46478866.061535828</v>
      </c>
      <c r="U6" s="122">
        <v>48531683.585613772</v>
      </c>
      <c r="V6" s="122">
        <v>31574505.128634088</v>
      </c>
      <c r="W6" s="122">
        <v>44494789.678801693</v>
      </c>
      <c r="X6" s="122">
        <v>31574505.128634088</v>
      </c>
      <c r="Y6" s="122">
        <v>53658495.046101727</v>
      </c>
      <c r="Z6" s="122">
        <v>34602089.338537209</v>
      </c>
      <c r="AA6" s="122">
        <v>42095351.982355952</v>
      </c>
      <c r="AB6" s="122">
        <v>31888578.385362789</v>
      </c>
      <c r="AC6" s="122">
        <v>51559267.795516886</v>
      </c>
      <c r="AD6" s="122">
        <v>63646662.383694373</v>
      </c>
      <c r="AE6" s="122">
        <v>42095351.982355952</v>
      </c>
      <c r="AF6" s="122">
        <v>34602089.338537209</v>
      </c>
      <c r="AG6" s="122">
        <v>42095351.982355952</v>
      </c>
      <c r="AH6" s="122">
        <v>31888578.385362789</v>
      </c>
      <c r="AI6" s="122">
        <v>58608203.564555638</v>
      </c>
      <c r="AJ6" s="122">
        <v>31888578.385362789</v>
      </c>
      <c r="AK6" s="122">
        <v>48845756.842342466</v>
      </c>
      <c r="AL6" s="122">
        <v>34602089.338537209</v>
      </c>
      <c r="AM6" s="122">
        <v>42095351.982355952</v>
      </c>
      <c r="AN6" s="122">
        <v>42493344.07788863</v>
      </c>
      <c r="AO6" s="122">
        <v>0</v>
      </c>
    </row>
    <row r="7" spans="2:41">
      <c r="B7" s="96" t="s">
        <v>295</v>
      </c>
      <c r="C7" s="96">
        <v>0</v>
      </c>
      <c r="D7" s="96">
        <v>0</v>
      </c>
      <c r="E7" s="96">
        <v>0</v>
      </c>
      <c r="F7" s="125">
        <v>17667.899316560302</v>
      </c>
      <c r="G7" s="125">
        <v>18914.664196309226</v>
      </c>
      <c r="H7" s="125">
        <v>54916.884671888431</v>
      </c>
      <c r="I7" s="125">
        <v>18914.664196309226</v>
      </c>
      <c r="J7" s="125">
        <v>211105.1714139762</v>
      </c>
      <c r="K7" s="125">
        <v>56163.649551637354</v>
      </c>
      <c r="L7" s="125">
        <v>17667.899316560302</v>
      </c>
      <c r="M7" s="125">
        <v>18914.664196309226</v>
      </c>
      <c r="N7" s="125">
        <v>54916.884671888431</v>
      </c>
      <c r="O7" s="125">
        <v>212351.93629372513</v>
      </c>
      <c r="P7" s="125">
        <v>18217.823619537863</v>
      </c>
      <c r="Q7" s="125">
        <v>56713.573854614915</v>
      </c>
      <c r="R7" s="125">
        <v>18217.823619537863</v>
      </c>
      <c r="S7" s="125">
        <v>19464.588499286787</v>
      </c>
      <c r="T7" s="125">
        <v>248904.0810722819</v>
      </c>
      <c r="U7" s="125">
        <v>19464.588499286787</v>
      </c>
      <c r="V7" s="125">
        <v>18217.823619537863</v>
      </c>
      <c r="W7" s="125">
        <v>56713.573854614915</v>
      </c>
      <c r="X7" s="125">
        <v>18217.823619537863</v>
      </c>
      <c r="Y7" s="125">
        <v>212901.8605967027</v>
      </c>
      <c r="Z7" s="125">
        <v>55466.808974865991</v>
      </c>
      <c r="AA7" s="125">
        <v>19464.588499286787</v>
      </c>
      <c r="AB7" s="125">
        <v>18217.823619537863</v>
      </c>
      <c r="AC7" s="125">
        <v>56713.573854614915</v>
      </c>
      <c r="AD7" s="125">
        <v>211655.09571695377</v>
      </c>
      <c r="AE7" s="125">
        <v>19464.588499286787</v>
      </c>
      <c r="AF7" s="125">
        <v>55466.808974865991</v>
      </c>
      <c r="AG7" s="125">
        <v>19464.588499286787</v>
      </c>
      <c r="AH7" s="125">
        <v>18217.823619537863</v>
      </c>
      <c r="AI7" s="125">
        <v>250150.84595203082</v>
      </c>
      <c r="AJ7" s="125">
        <v>18217.823619537863</v>
      </c>
      <c r="AK7" s="125">
        <v>19464.588499286787</v>
      </c>
      <c r="AL7" s="125">
        <v>55466.808974865991</v>
      </c>
      <c r="AM7" s="125">
        <v>19464.588499286787</v>
      </c>
      <c r="AN7" s="125">
        <v>211655.09571695377</v>
      </c>
      <c r="AO7" s="96">
        <v>69060.552291437169</v>
      </c>
    </row>
    <row r="8" spans="2:41">
      <c r="B8" s="96" t="s">
        <v>296</v>
      </c>
      <c r="C8" s="96">
        <v>0</v>
      </c>
      <c r="D8" s="96">
        <v>0</v>
      </c>
      <c r="E8" s="96">
        <v>0</v>
      </c>
      <c r="F8" s="125">
        <v>12243313.779492034</v>
      </c>
      <c r="G8" s="125">
        <v>18481333.49940034</v>
      </c>
      <c r="H8" s="125">
        <v>12243313.779492034</v>
      </c>
      <c r="I8" s="125">
        <v>18481333.49940034</v>
      </c>
      <c r="J8" s="125">
        <v>12829630.717150936</v>
      </c>
      <c r="K8" s="125">
        <v>18483942.790306929</v>
      </c>
      <c r="L8" s="125">
        <v>12245923.070398625</v>
      </c>
      <c r="M8" s="125">
        <v>21087876.137338817</v>
      </c>
      <c r="N8" s="125">
        <v>12245923.070398625</v>
      </c>
      <c r="O8" s="125">
        <v>19070259.727965832</v>
      </c>
      <c r="P8" s="125">
        <v>12264181.974204866</v>
      </c>
      <c r="Q8" s="125">
        <v>18502201.694113173</v>
      </c>
      <c r="R8" s="125">
        <v>12264181.974204866</v>
      </c>
      <c r="S8" s="125">
        <v>18502201.694113173</v>
      </c>
      <c r="T8" s="125">
        <v>12850498.911863767</v>
      </c>
      <c r="U8" s="125">
        <v>21106135.041145056</v>
      </c>
      <c r="V8" s="125">
        <v>12264181.974204866</v>
      </c>
      <c r="W8" s="125">
        <v>18502201.694113173</v>
      </c>
      <c r="X8" s="125">
        <v>12264181.974204866</v>
      </c>
      <c r="Y8" s="125">
        <v>19088518.631772071</v>
      </c>
      <c r="Z8" s="125">
        <v>12264181.974204866</v>
      </c>
      <c r="AA8" s="125">
        <v>18502201.694113173</v>
      </c>
      <c r="AB8" s="125">
        <v>12264181.974204866</v>
      </c>
      <c r="AC8" s="125">
        <v>21106135.041145056</v>
      </c>
      <c r="AD8" s="125">
        <v>12850498.911863767</v>
      </c>
      <c r="AE8" s="125">
        <v>18502201.694113173</v>
      </c>
      <c r="AF8" s="125">
        <v>12264181.974204866</v>
      </c>
      <c r="AG8" s="125">
        <v>18502201.694113173</v>
      </c>
      <c r="AH8" s="125">
        <v>12264181.974204866</v>
      </c>
      <c r="AI8" s="125">
        <v>19088518.631772071</v>
      </c>
      <c r="AJ8" s="125">
        <v>12264181.974204866</v>
      </c>
      <c r="AK8" s="125">
        <v>21106135.041145056</v>
      </c>
      <c r="AL8" s="125">
        <v>12264181.974204866</v>
      </c>
      <c r="AM8" s="125">
        <v>18502201.694113173</v>
      </c>
      <c r="AN8" s="125">
        <v>12850498.911863767</v>
      </c>
      <c r="AO8" s="96">
        <v>15703343.451278741</v>
      </c>
    </row>
    <row r="9" spans="2:41">
      <c r="B9" s="96" t="s">
        <v>297</v>
      </c>
      <c r="C9" s="96">
        <v>0</v>
      </c>
      <c r="D9" s="96">
        <v>0</v>
      </c>
      <c r="E9" s="96">
        <v>0</v>
      </c>
      <c r="F9" s="125">
        <v>378738.03110852482</v>
      </c>
      <c r="G9" s="125">
        <v>488951.91680750361</v>
      </c>
      <c r="H9" s="125">
        <v>378738.03110852482</v>
      </c>
      <c r="I9" s="125">
        <v>488951.91680750361</v>
      </c>
      <c r="J9" s="125">
        <v>378815.60662282183</v>
      </c>
      <c r="K9" s="125">
        <v>515742.21950977115</v>
      </c>
      <c r="L9" s="125">
        <v>405528.33381079236</v>
      </c>
      <c r="M9" s="125">
        <v>515742.21950977115</v>
      </c>
      <c r="N9" s="125">
        <v>405528.33381079236</v>
      </c>
      <c r="O9" s="125">
        <v>515819.79502406815</v>
      </c>
      <c r="P9" s="125">
        <v>405528.33381079236</v>
      </c>
      <c r="Q9" s="125">
        <v>515742.21950977115</v>
      </c>
      <c r="R9" s="125">
        <v>405528.33381079236</v>
      </c>
      <c r="S9" s="125">
        <v>515742.21950977115</v>
      </c>
      <c r="T9" s="125">
        <v>405605.90932508936</v>
      </c>
      <c r="U9" s="125">
        <v>515742.21950977115</v>
      </c>
      <c r="V9" s="125">
        <v>405528.33381079236</v>
      </c>
      <c r="W9" s="125">
        <v>515742.21950977115</v>
      </c>
      <c r="X9" s="125">
        <v>405528.33381079236</v>
      </c>
      <c r="Y9" s="125">
        <v>515819.79502406815</v>
      </c>
      <c r="Z9" s="125">
        <v>405528.33381079236</v>
      </c>
      <c r="AA9" s="125">
        <v>515742.21950977115</v>
      </c>
      <c r="AB9" s="125">
        <v>405528.33381079236</v>
      </c>
      <c r="AC9" s="125">
        <v>515742.21950977115</v>
      </c>
      <c r="AD9" s="125">
        <v>11156468.86004049</v>
      </c>
      <c r="AE9" s="125">
        <v>515742.21950977115</v>
      </c>
      <c r="AF9" s="125">
        <v>405528.33381079236</v>
      </c>
      <c r="AG9" s="125">
        <v>515742.21950977115</v>
      </c>
      <c r="AH9" s="125">
        <v>405528.33381079236</v>
      </c>
      <c r="AI9" s="125">
        <v>515819.79502406815</v>
      </c>
      <c r="AJ9" s="125">
        <v>405528.33381079236</v>
      </c>
      <c r="AK9" s="125">
        <v>515742.21950977115</v>
      </c>
      <c r="AL9" s="125">
        <v>405528.33381079236</v>
      </c>
      <c r="AM9" s="125">
        <v>515742.21950977115</v>
      </c>
      <c r="AN9" s="125">
        <v>405605.90932508936</v>
      </c>
      <c r="AO9" s="96">
        <v>762416.63445898623</v>
      </c>
    </row>
    <row r="10" spans="2:41">
      <c r="B10" s="96" t="s">
        <v>298</v>
      </c>
      <c r="C10" s="96">
        <v>0</v>
      </c>
      <c r="D10" s="96">
        <v>0</v>
      </c>
      <c r="E10" s="96">
        <v>0</v>
      </c>
      <c r="F10" s="125">
        <v>1498333.410755248</v>
      </c>
      <c r="G10" s="125">
        <v>374583.35268881201</v>
      </c>
      <c r="H10" s="125">
        <v>374583.35268881201</v>
      </c>
      <c r="I10" s="125">
        <v>374583.35268881201</v>
      </c>
      <c r="J10" s="125">
        <v>374583.35268881201</v>
      </c>
      <c r="K10" s="125">
        <v>374583.35268881201</v>
      </c>
      <c r="L10" s="125">
        <v>374583.35268881201</v>
      </c>
      <c r="M10" s="125">
        <v>374583.35268881201</v>
      </c>
      <c r="N10" s="125">
        <v>374583.35268881201</v>
      </c>
      <c r="O10" s="125">
        <v>374583.35268881201</v>
      </c>
      <c r="P10" s="125">
        <v>374583.35268881201</v>
      </c>
      <c r="Q10" s="125">
        <v>374583.35268881201</v>
      </c>
      <c r="R10" s="125">
        <v>374583.35268881201</v>
      </c>
      <c r="S10" s="125">
        <v>374583.35268881201</v>
      </c>
      <c r="T10" s="125">
        <v>374583.35268881201</v>
      </c>
      <c r="U10" s="125">
        <v>374583.35268881201</v>
      </c>
      <c r="V10" s="125">
        <v>374583.35268881201</v>
      </c>
      <c r="W10" s="125">
        <v>374583.35268881201</v>
      </c>
      <c r="X10" s="125">
        <v>374583.35268881201</v>
      </c>
      <c r="Y10" s="125">
        <v>374583.35268881201</v>
      </c>
      <c r="Z10" s="125">
        <v>374583.35268881201</v>
      </c>
      <c r="AA10" s="125">
        <v>374583.35268881201</v>
      </c>
      <c r="AB10" s="125">
        <v>374583.35268881201</v>
      </c>
      <c r="AC10" s="125">
        <v>374583.35268881201</v>
      </c>
      <c r="AD10" s="125">
        <v>374583.35268881201</v>
      </c>
      <c r="AE10" s="125">
        <v>374583.35268881201</v>
      </c>
      <c r="AF10" s="125">
        <v>374583.35268881201</v>
      </c>
      <c r="AG10" s="125">
        <v>374583.35268881201</v>
      </c>
      <c r="AH10" s="125">
        <v>374583.35268881201</v>
      </c>
      <c r="AI10" s="125">
        <v>374583.35268881201</v>
      </c>
      <c r="AJ10" s="125">
        <v>374583.35268881201</v>
      </c>
      <c r="AK10" s="125">
        <v>374583.35268881201</v>
      </c>
      <c r="AL10" s="125">
        <v>374583.35268881201</v>
      </c>
      <c r="AM10" s="125">
        <v>374583.35268881201</v>
      </c>
      <c r="AN10" s="125">
        <v>374583.35268881201</v>
      </c>
      <c r="AO10" s="96">
        <v>406690.49720499571</v>
      </c>
    </row>
    <row r="11" spans="2:41">
      <c r="B11" s="96" t="s">
        <v>299</v>
      </c>
      <c r="C11" s="96">
        <v>0</v>
      </c>
      <c r="D11" s="96">
        <v>0</v>
      </c>
      <c r="E11" s="96">
        <v>0</v>
      </c>
      <c r="F11" s="125">
        <v>3618022.5068994435</v>
      </c>
      <c r="G11" s="125">
        <v>5051391.7096037604</v>
      </c>
      <c r="H11" s="125">
        <v>3760269.01332568</v>
      </c>
      <c r="I11" s="125">
        <v>5098366.7727173306</v>
      </c>
      <c r="J11" s="125">
        <v>4476249.3331396729</v>
      </c>
      <c r="K11" s="125">
        <v>5205533.5463599972</v>
      </c>
      <c r="L11" s="125">
        <v>3676892.9003430139</v>
      </c>
      <c r="M11" s="125">
        <v>9256733.6160019506</v>
      </c>
      <c r="N11" s="125">
        <v>3772164.3436556798</v>
      </c>
      <c r="O11" s="125">
        <v>5921513.8661739901</v>
      </c>
      <c r="P11" s="125">
        <v>3676892.9003430139</v>
      </c>
      <c r="Q11" s="125">
        <v>5205533.5463599972</v>
      </c>
      <c r="R11" s="125">
        <v>3676892.9003430139</v>
      </c>
      <c r="S11" s="125">
        <v>5110262.1030473309</v>
      </c>
      <c r="T11" s="125">
        <v>4583416.1067823386</v>
      </c>
      <c r="U11" s="125">
        <v>9371277.8784293607</v>
      </c>
      <c r="V11" s="125">
        <v>3791437.1627704236</v>
      </c>
      <c r="W11" s="125">
        <v>5320077.8087874074</v>
      </c>
      <c r="X11" s="125">
        <v>3791437.1627704236</v>
      </c>
      <c r="Y11" s="125">
        <v>6036058.1286014002</v>
      </c>
      <c r="Z11" s="125">
        <v>3886708.6060830895</v>
      </c>
      <c r="AA11" s="125">
        <v>5224806.365474741</v>
      </c>
      <c r="AB11" s="125">
        <v>3791437.1627704236</v>
      </c>
      <c r="AC11" s="125">
        <v>9466549.321742028</v>
      </c>
      <c r="AD11" s="125">
        <v>4602688.9258970823</v>
      </c>
      <c r="AE11" s="125">
        <v>5224806.365474741</v>
      </c>
      <c r="AF11" s="125">
        <v>3886708.6060830895</v>
      </c>
      <c r="AG11" s="125">
        <v>5224806.365474741</v>
      </c>
      <c r="AH11" s="125">
        <v>3791437.1627704236</v>
      </c>
      <c r="AI11" s="125">
        <v>6131329.5719140666</v>
      </c>
      <c r="AJ11" s="125">
        <v>3791437.1627704236</v>
      </c>
      <c r="AK11" s="125">
        <v>9371277.8784293607</v>
      </c>
      <c r="AL11" s="125">
        <v>3886708.6060830895</v>
      </c>
      <c r="AM11" s="125">
        <v>5224806.365474741</v>
      </c>
      <c r="AN11" s="125">
        <v>4602688.9258970823</v>
      </c>
      <c r="AO11" s="96">
        <v>5100246.3056798382</v>
      </c>
    </row>
    <row r="12" spans="2:41">
      <c r="B12" s="96" t="s">
        <v>300</v>
      </c>
      <c r="C12" s="96">
        <v>0</v>
      </c>
      <c r="D12" s="96">
        <v>0</v>
      </c>
      <c r="E12" s="96">
        <v>0</v>
      </c>
      <c r="F12" s="125">
        <v>108403.39462707497</v>
      </c>
      <c r="G12" s="125">
        <v>108403.39462707497</v>
      </c>
      <c r="H12" s="125">
        <v>108403.39462707497</v>
      </c>
      <c r="I12" s="125">
        <v>108403.39462707497</v>
      </c>
      <c r="J12" s="125">
        <v>108403.39462707497</v>
      </c>
      <c r="K12" s="125">
        <v>108403.39462707497</v>
      </c>
      <c r="L12" s="125">
        <v>108403.39462707497</v>
      </c>
      <c r="M12" s="125">
        <v>108403.39462707497</v>
      </c>
      <c r="N12" s="125">
        <v>108403.39462707497</v>
      </c>
      <c r="O12" s="125">
        <v>108403.39462707497</v>
      </c>
      <c r="P12" s="125">
        <v>108403.39462707497</v>
      </c>
      <c r="Q12" s="125">
        <v>108403.39462707497</v>
      </c>
      <c r="R12" s="125">
        <v>108403.39462707497</v>
      </c>
      <c r="S12" s="125">
        <v>108403.39462707497</v>
      </c>
      <c r="T12" s="125">
        <v>108403.39462707497</v>
      </c>
      <c r="U12" s="125">
        <v>152011.95469791238</v>
      </c>
      <c r="V12" s="125">
        <v>152011.95469791238</v>
      </c>
      <c r="W12" s="125">
        <v>152011.95469791238</v>
      </c>
      <c r="X12" s="125">
        <v>152011.95469791238</v>
      </c>
      <c r="Y12" s="125">
        <v>152011.95469791238</v>
      </c>
      <c r="Z12" s="125">
        <v>152011.95469791238</v>
      </c>
      <c r="AA12" s="125">
        <v>152011.95469791238</v>
      </c>
      <c r="AB12" s="125">
        <v>152011.95469791238</v>
      </c>
      <c r="AC12" s="125">
        <v>152011.95469791238</v>
      </c>
      <c r="AD12" s="125">
        <v>152011.95469791238</v>
      </c>
      <c r="AE12" s="125">
        <v>152011.95469791238</v>
      </c>
      <c r="AF12" s="125">
        <v>152011.95469791238</v>
      </c>
      <c r="AG12" s="125">
        <v>152011.95469791238</v>
      </c>
      <c r="AH12" s="125">
        <v>152011.95469791238</v>
      </c>
      <c r="AI12" s="125">
        <v>152011.95469791238</v>
      </c>
      <c r="AJ12" s="125">
        <v>152011.95469791238</v>
      </c>
      <c r="AK12" s="125">
        <v>152011.95469791238</v>
      </c>
      <c r="AL12" s="125">
        <v>152011.95469791238</v>
      </c>
      <c r="AM12" s="125">
        <v>152011.95469791238</v>
      </c>
      <c r="AN12" s="125">
        <v>152011.95469791238</v>
      </c>
      <c r="AO12" s="96">
        <v>133322.57181041071</v>
      </c>
    </row>
    <row r="13" spans="2:41">
      <c r="B13" s="96" t="s">
        <v>301</v>
      </c>
      <c r="C13" s="96">
        <v>0</v>
      </c>
      <c r="D13" s="96">
        <v>0</v>
      </c>
      <c r="E13" s="96">
        <v>0</v>
      </c>
      <c r="F13" s="125">
        <v>786288.09021365072</v>
      </c>
      <c r="G13" s="125">
        <v>786288.09021365072</v>
      </c>
      <c r="H13" s="125">
        <v>786288.09021365072</v>
      </c>
      <c r="I13" s="125">
        <v>786288.09021365072</v>
      </c>
      <c r="J13" s="125">
        <v>786288.09021365072</v>
      </c>
      <c r="K13" s="125">
        <v>786288.09021365072</v>
      </c>
      <c r="L13" s="125">
        <v>786288.09021365072</v>
      </c>
      <c r="M13" s="125">
        <v>786288.09021365072</v>
      </c>
      <c r="N13" s="125">
        <v>786288.09021365072</v>
      </c>
      <c r="O13" s="125">
        <v>786288.09021365072</v>
      </c>
      <c r="P13" s="125">
        <v>786288.09021365072</v>
      </c>
      <c r="Q13" s="125">
        <v>786288.09021365072</v>
      </c>
      <c r="R13" s="125">
        <v>786288.09021365072</v>
      </c>
      <c r="S13" s="125">
        <v>786288.09021365072</v>
      </c>
      <c r="T13" s="125">
        <v>786288.09021365072</v>
      </c>
      <c r="U13" s="125">
        <v>786288.09021365072</v>
      </c>
      <c r="V13" s="125">
        <v>786288.09021365072</v>
      </c>
      <c r="W13" s="125">
        <v>786288.09021365072</v>
      </c>
      <c r="X13" s="125">
        <v>786288.09021365072</v>
      </c>
      <c r="Y13" s="125">
        <v>786288.09021365072</v>
      </c>
      <c r="Z13" s="125">
        <v>786288.09021365072</v>
      </c>
      <c r="AA13" s="125">
        <v>786288.09021365072</v>
      </c>
      <c r="AB13" s="125">
        <v>786288.09021365072</v>
      </c>
      <c r="AC13" s="125">
        <v>786288.09021365072</v>
      </c>
      <c r="AD13" s="125">
        <v>786288.09021365072</v>
      </c>
      <c r="AE13" s="125">
        <v>786288.09021365072</v>
      </c>
      <c r="AF13" s="125">
        <v>786288.09021365072</v>
      </c>
      <c r="AG13" s="125">
        <v>786288.09021365072</v>
      </c>
      <c r="AH13" s="125">
        <v>786288.09021365072</v>
      </c>
      <c r="AI13" s="125">
        <v>786288.09021365072</v>
      </c>
      <c r="AJ13" s="125">
        <v>786288.09021365072</v>
      </c>
      <c r="AK13" s="125">
        <v>786288.09021365072</v>
      </c>
      <c r="AL13" s="125">
        <v>786288.09021365072</v>
      </c>
      <c r="AM13" s="125">
        <v>786288.09021365072</v>
      </c>
      <c r="AN13" s="125">
        <v>786288.09021365072</v>
      </c>
      <c r="AO13" s="96">
        <v>786288.09021365002</v>
      </c>
    </row>
    <row r="14" spans="2:41">
      <c r="B14" s="96" t="s">
        <v>302</v>
      </c>
      <c r="C14" s="96">
        <v>0</v>
      </c>
      <c r="D14" s="96">
        <v>0</v>
      </c>
      <c r="E14" s="96">
        <v>0</v>
      </c>
      <c r="F14" s="125">
        <v>1170380.2896616452</v>
      </c>
      <c r="G14" s="125">
        <v>1170380.2896616452</v>
      </c>
      <c r="H14" s="125">
        <v>1170380.2896616452</v>
      </c>
      <c r="I14" s="125">
        <v>1170380.2896616452</v>
      </c>
      <c r="J14" s="125">
        <v>1170380.2896616452</v>
      </c>
      <c r="K14" s="125">
        <v>1170380.2896616452</v>
      </c>
      <c r="L14" s="125">
        <v>1170380.2896616452</v>
      </c>
      <c r="M14" s="125">
        <v>1170380.2896616452</v>
      </c>
      <c r="N14" s="125">
        <v>1170380.2896616452</v>
      </c>
      <c r="O14" s="125">
        <v>1170380.2896616452</v>
      </c>
      <c r="P14" s="125">
        <v>1170380.2896616452</v>
      </c>
      <c r="Q14" s="125">
        <v>1170380.2896616452</v>
      </c>
      <c r="R14" s="125">
        <v>1170380.2896616452</v>
      </c>
      <c r="S14" s="125">
        <v>1170380.2896616452</v>
      </c>
      <c r="T14" s="125">
        <v>1170380.2896616452</v>
      </c>
      <c r="U14" s="125">
        <v>1170380.2896616452</v>
      </c>
      <c r="V14" s="125">
        <v>1170380.2896616452</v>
      </c>
      <c r="W14" s="125">
        <v>1170380.2896616452</v>
      </c>
      <c r="X14" s="125">
        <v>1170380.2896616452</v>
      </c>
      <c r="Y14" s="125">
        <v>1170380.2896616452</v>
      </c>
      <c r="Z14" s="125">
        <v>1170380.2896616452</v>
      </c>
      <c r="AA14" s="125">
        <v>1170380.2896616452</v>
      </c>
      <c r="AB14" s="125">
        <v>1170380.2896616452</v>
      </c>
      <c r="AC14" s="125">
        <v>1170380.2896616452</v>
      </c>
      <c r="AD14" s="125">
        <v>1170380.2896616452</v>
      </c>
      <c r="AE14" s="125">
        <v>1170380.2896616452</v>
      </c>
      <c r="AF14" s="125">
        <v>1170380.2896616452</v>
      </c>
      <c r="AG14" s="125">
        <v>1170380.2896616452</v>
      </c>
      <c r="AH14" s="125">
        <v>1170380.2896616452</v>
      </c>
      <c r="AI14" s="125">
        <v>1170380.2896616452</v>
      </c>
      <c r="AJ14" s="125">
        <v>1170380.2896616452</v>
      </c>
      <c r="AK14" s="125">
        <v>1170380.2896616452</v>
      </c>
      <c r="AL14" s="125">
        <v>1170380.2896616452</v>
      </c>
      <c r="AM14" s="125">
        <v>1170380.2896616452</v>
      </c>
      <c r="AN14" s="125">
        <v>1170380.2896616452</v>
      </c>
      <c r="AO14" s="96">
        <v>1170380.2896616457</v>
      </c>
    </row>
    <row r="15" spans="2:41">
      <c r="B15" s="96" t="s">
        <v>303</v>
      </c>
      <c r="C15" s="96">
        <v>0</v>
      </c>
      <c r="D15" s="96">
        <v>0</v>
      </c>
      <c r="E15" s="96">
        <v>0</v>
      </c>
      <c r="F15" s="125">
        <v>31419.687326719992</v>
      </c>
      <c r="G15" s="125">
        <v>31419.687326719992</v>
      </c>
      <c r="H15" s="125">
        <v>31419.687326719992</v>
      </c>
      <c r="I15" s="125">
        <v>31419.687326719992</v>
      </c>
      <c r="J15" s="125">
        <v>31419.687326719992</v>
      </c>
      <c r="K15" s="125">
        <v>31419.687326719992</v>
      </c>
      <c r="L15" s="125">
        <v>31419.687326719992</v>
      </c>
      <c r="M15" s="125">
        <v>31419.687326719992</v>
      </c>
      <c r="N15" s="125">
        <v>31419.687326719992</v>
      </c>
      <c r="O15" s="125">
        <v>31419.687326719992</v>
      </c>
      <c r="P15" s="125">
        <v>31419.687326719992</v>
      </c>
      <c r="Q15" s="125">
        <v>31419.687326719992</v>
      </c>
      <c r="R15" s="125">
        <v>31419.687326719992</v>
      </c>
      <c r="S15" s="125">
        <v>31419.687326719992</v>
      </c>
      <c r="T15" s="125">
        <v>31419.687326719992</v>
      </c>
      <c r="U15" s="125">
        <v>31419.687326719992</v>
      </c>
      <c r="V15" s="125">
        <v>31419.687326719992</v>
      </c>
      <c r="W15" s="125">
        <v>31419.687326719992</v>
      </c>
      <c r="X15" s="125">
        <v>31419.687326719992</v>
      </c>
      <c r="Y15" s="125">
        <v>31419.687326719992</v>
      </c>
      <c r="Z15" s="125">
        <v>31419.687326719992</v>
      </c>
      <c r="AA15" s="125">
        <v>31419.687326719992</v>
      </c>
      <c r="AB15" s="125">
        <v>31419.687326719992</v>
      </c>
      <c r="AC15" s="125">
        <v>31419.687326719992</v>
      </c>
      <c r="AD15" s="125">
        <v>10433875.042417085</v>
      </c>
      <c r="AE15" s="125">
        <v>31419.687326719992</v>
      </c>
      <c r="AF15" s="125">
        <v>31419.687326719992</v>
      </c>
      <c r="AG15" s="125">
        <v>31419.687326719992</v>
      </c>
      <c r="AH15" s="125">
        <v>31419.687326719992</v>
      </c>
      <c r="AI15" s="125">
        <v>31419.687326719992</v>
      </c>
      <c r="AJ15" s="125">
        <v>31419.687326719992</v>
      </c>
      <c r="AK15" s="125">
        <v>31419.687326719992</v>
      </c>
      <c r="AL15" s="125">
        <v>31419.687326719992</v>
      </c>
      <c r="AM15" s="125">
        <v>31419.687326719992</v>
      </c>
      <c r="AN15" s="125">
        <v>31419.687326719992</v>
      </c>
      <c r="AO15" s="96">
        <v>328632.69747215899</v>
      </c>
    </row>
    <row r="16" spans="2:41">
      <c r="B16" s="96" t="s">
        <v>304</v>
      </c>
      <c r="C16" s="96">
        <v>0</v>
      </c>
      <c r="D16" s="96">
        <v>0</v>
      </c>
      <c r="E16" s="96">
        <v>0</v>
      </c>
      <c r="F16" s="125">
        <v>6590900</v>
      </c>
      <c r="G16" s="125">
        <v>6590900</v>
      </c>
      <c r="H16" s="125">
        <v>6590900</v>
      </c>
      <c r="I16" s="125">
        <v>6590900</v>
      </c>
      <c r="J16" s="125">
        <v>6590900</v>
      </c>
      <c r="K16" s="125">
        <v>6590900</v>
      </c>
      <c r="L16" s="125">
        <v>6590900</v>
      </c>
      <c r="M16" s="125">
        <v>6590900</v>
      </c>
      <c r="N16" s="125">
        <v>6590900</v>
      </c>
      <c r="O16" s="125">
        <v>6590900</v>
      </c>
      <c r="P16" s="125">
        <v>6590900</v>
      </c>
      <c r="Q16" s="125">
        <v>6590900</v>
      </c>
      <c r="R16" s="125">
        <v>6590900</v>
      </c>
      <c r="S16" s="125">
        <v>6590900</v>
      </c>
      <c r="T16" s="125">
        <v>6590900</v>
      </c>
      <c r="U16" s="125">
        <v>6590900</v>
      </c>
      <c r="V16" s="125">
        <v>6590900</v>
      </c>
      <c r="W16" s="125">
        <v>6590900</v>
      </c>
      <c r="X16" s="125">
        <v>6590900</v>
      </c>
      <c r="Y16" s="125">
        <v>6590900</v>
      </c>
      <c r="Z16" s="125">
        <v>6590900</v>
      </c>
      <c r="AA16" s="125">
        <v>6590900</v>
      </c>
      <c r="AB16" s="125">
        <v>6590900</v>
      </c>
      <c r="AC16" s="125">
        <v>6590900</v>
      </c>
      <c r="AD16" s="125">
        <v>6590900</v>
      </c>
      <c r="AE16" s="125">
        <v>6590900</v>
      </c>
      <c r="AF16" s="125">
        <v>6590900</v>
      </c>
      <c r="AG16" s="125">
        <v>6590900</v>
      </c>
      <c r="AH16" s="125">
        <v>6590900</v>
      </c>
      <c r="AI16" s="125">
        <v>6590900</v>
      </c>
      <c r="AJ16" s="125">
        <v>6590900</v>
      </c>
      <c r="AK16" s="125">
        <v>6590900</v>
      </c>
      <c r="AL16" s="125">
        <v>6590900</v>
      </c>
      <c r="AM16" s="125">
        <v>6590900</v>
      </c>
      <c r="AN16" s="125">
        <v>6590900</v>
      </c>
      <c r="AO16" s="96">
        <v>6590900</v>
      </c>
    </row>
    <row r="17" spans="2:41">
      <c r="B17" s="96" t="s">
        <v>305</v>
      </c>
      <c r="C17" s="96">
        <v>0</v>
      </c>
      <c r="D17" s="96">
        <v>0</v>
      </c>
      <c r="E17" s="96">
        <v>0</v>
      </c>
      <c r="F17" s="125">
        <v>3623910.5918177627</v>
      </c>
      <c r="G17" s="125">
        <v>1363950.0017470685</v>
      </c>
      <c r="H17" s="125">
        <v>1466264.5941186876</v>
      </c>
      <c r="I17" s="125">
        <v>1363950.0017470685</v>
      </c>
      <c r="J17" s="125">
        <v>1201870.29114307</v>
      </c>
      <c r="K17" s="125">
        <v>1596400.7384202592</v>
      </c>
      <c r="L17" s="125">
        <v>1224035.969504589</v>
      </c>
      <c r="M17" s="125">
        <v>1332006.4354446414</v>
      </c>
      <c r="N17" s="125">
        <v>1488430.2724802068</v>
      </c>
      <c r="O17" s="125">
        <v>2323604.0892577926</v>
      </c>
      <c r="P17" s="125">
        <v>1224035.969504589</v>
      </c>
      <c r="Q17" s="125">
        <v>1596400.7384202592</v>
      </c>
      <c r="R17" s="125">
        <v>1224035.969504589</v>
      </c>
      <c r="S17" s="125">
        <v>1332006.4354446414</v>
      </c>
      <c r="T17" s="125">
        <v>1488430.2724802068</v>
      </c>
      <c r="U17" s="125">
        <v>1332006.4354446414</v>
      </c>
      <c r="V17" s="125">
        <v>1224035.969504589</v>
      </c>
      <c r="W17" s="125">
        <v>1596400.7384202592</v>
      </c>
      <c r="X17" s="125">
        <v>1224035.969504589</v>
      </c>
      <c r="Y17" s="125">
        <v>2323604.0892577926</v>
      </c>
      <c r="Z17" s="125">
        <v>1802503.5292089055</v>
      </c>
      <c r="AA17" s="125">
        <v>1646079.6921733401</v>
      </c>
      <c r="AB17" s="125">
        <v>1538109.2262332877</v>
      </c>
      <c r="AC17" s="125">
        <v>1910473.9951489579</v>
      </c>
      <c r="AD17" s="125">
        <v>1538109.2262332877</v>
      </c>
      <c r="AE17" s="125">
        <v>1646079.6921733401</v>
      </c>
      <c r="AF17" s="125">
        <v>1802503.5292089055</v>
      </c>
      <c r="AG17" s="125">
        <v>1646079.6921733401</v>
      </c>
      <c r="AH17" s="125">
        <v>1538109.2262332877</v>
      </c>
      <c r="AI17" s="125">
        <v>2902071.6489621089</v>
      </c>
      <c r="AJ17" s="125">
        <v>1538109.2262332877</v>
      </c>
      <c r="AK17" s="125">
        <v>1646079.6921733401</v>
      </c>
      <c r="AL17" s="125">
        <v>1802503.5292089055</v>
      </c>
      <c r="AM17" s="125">
        <v>1646079.6921733401</v>
      </c>
      <c r="AN17" s="125">
        <v>1538109.2262332877</v>
      </c>
      <c r="AO17" s="96">
        <v>1648297.6113410923</v>
      </c>
    </row>
    <row r="18" spans="2:41">
      <c r="B18" s="96" t="s">
        <v>306</v>
      </c>
      <c r="C18" s="96">
        <v>0</v>
      </c>
      <c r="D18" s="96">
        <v>0</v>
      </c>
      <c r="E18" s="96">
        <v>0</v>
      </c>
      <c r="F18" s="125">
        <v>2781206.7603086801</v>
      </c>
      <c r="G18" s="125">
        <v>1526812.6804223054</v>
      </c>
      <c r="H18" s="125">
        <v>1562003.1114517478</v>
      </c>
      <c r="I18" s="125">
        <v>1526812.6804223054</v>
      </c>
      <c r="J18" s="125">
        <v>2522491.3704166785</v>
      </c>
      <c r="K18" s="125">
        <v>2896498.0680975392</v>
      </c>
      <c r="L18" s="125">
        <v>1566408.0397440945</v>
      </c>
      <c r="M18" s="125">
        <v>2338392.5590313626</v>
      </c>
      <c r="N18" s="125">
        <v>2124513.5488102706</v>
      </c>
      <c r="O18" s="125">
        <v>4431482.1953515345</v>
      </c>
      <c r="P18" s="125">
        <v>1567694.1341505789</v>
      </c>
      <c r="Q18" s="125">
        <v>2897784.1625040239</v>
      </c>
      <c r="R18" s="125">
        <v>1567694.1341505789</v>
      </c>
      <c r="S18" s="125">
        <v>2339678.6534378468</v>
      </c>
      <c r="T18" s="125">
        <v>4783827.6951204389</v>
      </c>
      <c r="U18" s="125">
        <v>2397944.7647583187</v>
      </c>
      <c r="V18" s="125">
        <v>1625960.2454710512</v>
      </c>
      <c r="W18" s="125">
        <v>2956050.2738244957</v>
      </c>
      <c r="X18" s="125">
        <v>1625960.2454710512</v>
      </c>
      <c r="Y18" s="125">
        <v>4491034.4010784915</v>
      </c>
      <c r="Z18" s="125">
        <v>2184065.7545372271</v>
      </c>
      <c r="AA18" s="125">
        <v>2397944.7647583187</v>
      </c>
      <c r="AB18" s="125">
        <v>1625960.2454710512</v>
      </c>
      <c r="AC18" s="125">
        <v>2956050.2738244957</v>
      </c>
      <c r="AD18" s="125">
        <v>3643280.1945244661</v>
      </c>
      <c r="AE18" s="125">
        <v>2397944.7647583187</v>
      </c>
      <c r="AF18" s="125">
        <v>2184065.7545372271</v>
      </c>
      <c r="AG18" s="125">
        <v>2397944.7647583187</v>
      </c>
      <c r="AH18" s="125">
        <v>1625960.2454710512</v>
      </c>
      <c r="AI18" s="125">
        <v>5689848.0129949329</v>
      </c>
      <c r="AJ18" s="125">
        <v>1625960.2454710512</v>
      </c>
      <c r="AK18" s="125">
        <v>2397944.7647583187</v>
      </c>
      <c r="AL18" s="125">
        <v>2184065.7545372271</v>
      </c>
      <c r="AM18" s="125">
        <v>2397944.7647583187</v>
      </c>
      <c r="AN18" s="125">
        <v>3643280.1945244661</v>
      </c>
      <c r="AO18" s="96">
        <v>2539500.2921059476</v>
      </c>
    </row>
    <row r="19" spans="2:41">
      <c r="B19" s="96" t="s">
        <v>307</v>
      </c>
      <c r="C19" s="96">
        <v>0</v>
      </c>
      <c r="D19" s="96">
        <v>0</v>
      </c>
      <c r="E19" s="96">
        <v>0</v>
      </c>
      <c r="F19" s="125">
        <v>2743290.096229821</v>
      </c>
      <c r="G19" s="125">
        <v>1488896.0163434464</v>
      </c>
      <c r="H19" s="125">
        <v>1687639.7363540563</v>
      </c>
      <c r="I19" s="125">
        <v>1488896.0163434464</v>
      </c>
      <c r="J19" s="125">
        <v>3432409.4030461237</v>
      </c>
      <c r="K19" s="125">
        <v>2992831.7550132489</v>
      </c>
      <c r="L19" s="125">
        <v>1528491.3756652358</v>
      </c>
      <c r="M19" s="125">
        <v>2300475.8949525044</v>
      </c>
      <c r="N19" s="125">
        <v>2220847.2357259807</v>
      </c>
      <c r="O19" s="125">
        <v>5868435.823150279</v>
      </c>
      <c r="P19" s="125">
        <v>1529777.4700717202</v>
      </c>
      <c r="Q19" s="125">
        <v>2994117.849419733</v>
      </c>
      <c r="R19" s="125">
        <v>1529777.4700717202</v>
      </c>
      <c r="S19" s="125">
        <v>2301761.9893589886</v>
      </c>
      <c r="T19" s="125">
        <v>6292900.5303550102</v>
      </c>
      <c r="U19" s="125">
        <v>2398866.086014003</v>
      </c>
      <c r="V19" s="125">
        <v>1626881.5667267349</v>
      </c>
      <c r="W19" s="125">
        <v>3091221.9460747479</v>
      </c>
      <c r="X19" s="125">
        <v>1626881.5667267349</v>
      </c>
      <c r="Y19" s="125">
        <v>5966826.0142117785</v>
      </c>
      <c r="Z19" s="125">
        <v>2319237.4267874798</v>
      </c>
      <c r="AA19" s="125">
        <v>2398866.086014003</v>
      </c>
      <c r="AB19" s="125">
        <v>1626881.5667267349</v>
      </c>
      <c r="AC19" s="125">
        <v>3091221.9460747479</v>
      </c>
      <c r="AD19" s="125">
        <v>5056940.6640990125</v>
      </c>
      <c r="AE19" s="125">
        <v>2398866.086014003</v>
      </c>
      <c r="AF19" s="125">
        <v>2319237.4267874798</v>
      </c>
      <c r="AG19" s="125">
        <v>2398866.086014003</v>
      </c>
      <c r="AH19" s="125">
        <v>1626881.5667267349</v>
      </c>
      <c r="AI19" s="125">
        <v>7299889.977122792</v>
      </c>
      <c r="AJ19" s="125">
        <v>1626881.5667267349</v>
      </c>
      <c r="AK19" s="125">
        <v>2398866.086014003</v>
      </c>
      <c r="AL19" s="125">
        <v>2319237.4267874798</v>
      </c>
      <c r="AM19" s="125">
        <v>2398866.086014003</v>
      </c>
      <c r="AN19" s="125">
        <v>5056940.6640990125</v>
      </c>
      <c r="AO19" s="96">
        <v>2841397.3286818149</v>
      </c>
    </row>
    <row r="20" spans="2:41">
      <c r="B20" s="96" t="s">
        <v>308</v>
      </c>
      <c r="C20" s="96">
        <v>0</v>
      </c>
      <c r="D20" s="96">
        <v>0</v>
      </c>
      <c r="E20" s="96">
        <v>0</v>
      </c>
      <c r="F20" s="125">
        <v>2703674.3132198411</v>
      </c>
      <c r="G20" s="125">
        <v>1449280.2333334673</v>
      </c>
      <c r="H20" s="125">
        <v>1792475.6049225433</v>
      </c>
      <c r="I20" s="125">
        <v>1449280.2333334673</v>
      </c>
      <c r="J20" s="125">
        <v>3529037.6203667433</v>
      </c>
      <c r="K20" s="125">
        <v>3326994.9643464228</v>
      </c>
      <c r="L20" s="125">
        <v>1488875.5926552564</v>
      </c>
      <c r="M20" s="125">
        <v>2260860.1119425241</v>
      </c>
      <c r="N20" s="125">
        <v>2555010.4450591551</v>
      </c>
      <c r="O20" s="125">
        <v>5894345.6656885929</v>
      </c>
      <c r="P20" s="125">
        <v>1490161.6870617408</v>
      </c>
      <c r="Q20" s="125">
        <v>3328281.0587529074</v>
      </c>
      <c r="R20" s="125">
        <v>1490161.6870617408</v>
      </c>
      <c r="S20" s="125">
        <v>2262146.2063490083</v>
      </c>
      <c r="T20" s="125">
        <v>6763307.7400187859</v>
      </c>
      <c r="U20" s="125">
        <v>2284663.1972246086</v>
      </c>
      <c r="V20" s="125">
        <v>1512678.6779373409</v>
      </c>
      <c r="W20" s="125">
        <v>3350798.0496285073</v>
      </c>
      <c r="X20" s="125">
        <v>1512678.6779373409</v>
      </c>
      <c r="Y20" s="125">
        <v>5918148.7509706775</v>
      </c>
      <c r="Z20" s="125">
        <v>2578813.5303412396</v>
      </c>
      <c r="AA20" s="125">
        <v>2284663.1972246086</v>
      </c>
      <c r="AB20" s="125">
        <v>1512678.6779373409</v>
      </c>
      <c r="AC20" s="125">
        <v>3350798.0496285073</v>
      </c>
      <c r="AD20" s="125">
        <v>5078981.7756402194</v>
      </c>
      <c r="AE20" s="125">
        <v>2284663.1972246086</v>
      </c>
      <c r="AF20" s="125">
        <v>2578813.5303412396</v>
      </c>
      <c r="AG20" s="125">
        <v>2284663.1972246086</v>
      </c>
      <c r="AH20" s="125">
        <v>1512678.6779373409</v>
      </c>
      <c r="AI20" s="125">
        <v>7624991.7062248448</v>
      </c>
      <c r="AJ20" s="125">
        <v>1512678.6779373409</v>
      </c>
      <c r="AK20" s="125">
        <v>2284663.1972246086</v>
      </c>
      <c r="AL20" s="125">
        <v>2578813.5303412396</v>
      </c>
      <c r="AM20" s="125">
        <v>2284663.1972246086</v>
      </c>
      <c r="AN20" s="125">
        <v>5078981.7756402194</v>
      </c>
      <c r="AO20" s="96">
        <v>2891268.7553115208</v>
      </c>
    </row>
    <row r="21" spans="2:41">
      <c r="B21" s="96">
        <v>0</v>
      </c>
      <c r="C21" s="96">
        <v>0</v>
      </c>
      <c r="D21" s="96">
        <v>0</v>
      </c>
      <c r="E21" s="96">
        <v>0</v>
      </c>
      <c r="F21" s="122">
        <v>38295548.850977004</v>
      </c>
      <c r="G21" s="122">
        <v>38931505.536372103</v>
      </c>
      <c r="H21" s="122">
        <v>32007595.569963071</v>
      </c>
      <c r="I21" s="122">
        <v>38978480.599485673</v>
      </c>
      <c r="J21" s="122">
        <v>37643584.327817932</v>
      </c>
      <c r="K21" s="122">
        <v>44136082.546123713</v>
      </c>
      <c r="L21" s="122">
        <v>31215797.995956071</v>
      </c>
      <c r="M21" s="122">
        <v>48172976.452935785</v>
      </c>
      <c r="N21" s="122">
        <v>33929308.949130505</v>
      </c>
      <c r="O21" s="122">
        <v>53299787.913423717</v>
      </c>
      <c r="P21" s="122">
        <v>31238465.107284743</v>
      </c>
      <c r="Q21" s="122">
        <v>44158749.65745239</v>
      </c>
      <c r="R21" s="122">
        <v>31238465.107284743</v>
      </c>
      <c r="S21" s="122">
        <v>41445238.704277948</v>
      </c>
      <c r="T21" s="122">
        <v>46478866.06153582</v>
      </c>
      <c r="U21" s="122">
        <v>48531683.58561378</v>
      </c>
      <c r="V21" s="122">
        <v>31574505.128634077</v>
      </c>
      <c r="W21" s="122">
        <v>44494789.678801715</v>
      </c>
      <c r="X21" s="122">
        <v>31574505.128634077</v>
      </c>
      <c r="Y21" s="122">
        <v>53658495.046101727</v>
      </c>
      <c r="Z21" s="122">
        <v>34602089.338537209</v>
      </c>
      <c r="AA21" s="122">
        <v>42095351.982355982</v>
      </c>
      <c r="AB21" s="122">
        <v>31888578.385362778</v>
      </c>
      <c r="AC21" s="122">
        <v>51559267.795516923</v>
      </c>
      <c r="AD21" s="122">
        <v>63646662.383694381</v>
      </c>
      <c r="AE21" s="122">
        <v>42095351.982355982</v>
      </c>
      <c r="AF21" s="122">
        <v>34602089.338537209</v>
      </c>
      <c r="AG21" s="122">
        <v>42095351.982355982</v>
      </c>
      <c r="AH21" s="122">
        <v>31888578.385362778</v>
      </c>
      <c r="AI21" s="122">
        <v>58608203.564555652</v>
      </c>
      <c r="AJ21" s="122">
        <v>31888578.385362778</v>
      </c>
      <c r="AK21" s="122">
        <v>48845756.842342481</v>
      </c>
      <c r="AL21" s="122">
        <v>34602089.338537209</v>
      </c>
      <c r="AM21" s="122">
        <v>42095351.982355982</v>
      </c>
      <c r="AN21" s="122">
        <v>42493344.077888615</v>
      </c>
      <c r="AO21" s="122">
        <v>40971745.077512249</v>
      </c>
    </row>
    <row r="22" spans="2:41">
      <c r="B22" s="96" t="s">
        <v>309</v>
      </c>
      <c r="C22" s="96">
        <v>0</v>
      </c>
      <c r="D22" s="96">
        <v>0</v>
      </c>
      <c r="E22" s="96">
        <v>0</v>
      </c>
      <c r="F22" s="122"/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22">
        <v>0</v>
      </c>
      <c r="Z22" s="122">
        <v>0</v>
      </c>
      <c r="AA22" s="122">
        <v>0</v>
      </c>
      <c r="AB22" s="122">
        <v>0</v>
      </c>
      <c r="AC22" s="122">
        <v>0</v>
      </c>
      <c r="AD22" s="122">
        <v>0</v>
      </c>
      <c r="AE22" s="122">
        <v>0</v>
      </c>
      <c r="AF22" s="122">
        <v>0</v>
      </c>
      <c r="AG22" s="122">
        <v>0</v>
      </c>
      <c r="AH22" s="122">
        <v>0</v>
      </c>
      <c r="AI22" s="122">
        <v>0</v>
      </c>
      <c r="AJ22" s="122">
        <v>0</v>
      </c>
      <c r="AK22" s="122">
        <v>0</v>
      </c>
      <c r="AL22" s="122">
        <v>0</v>
      </c>
      <c r="AM22" s="122">
        <v>0</v>
      </c>
      <c r="AN22" s="122">
        <v>849866.88155777229</v>
      </c>
      <c r="AO22" s="122">
        <v>819434.90155024501</v>
      </c>
    </row>
    <row r="23" spans="2:41">
      <c r="F23" s="122"/>
    </row>
    <row r="24" spans="2:41"/>
    <row r="25" spans="2:41"/>
  </sheetData>
  <conditionalFormatting sqref="B2:AN5 B6:AO6 B7:AN20 B21:AO22 F23">
    <cfRule type="containsText" dxfId="12" priority="4" operator="containsText" text="pendente">
      <formula>NOT(ISERROR(SEARCH("pendente",B2)))</formula>
    </cfRule>
  </conditionalFormatting>
  <conditionalFormatting sqref="AO2">
    <cfRule type="containsText" dxfId="11" priority="1" operator="containsText" text="pendente">
      <formula>NOT(ISERROR(SEARCH("pendente",AO2)))</formula>
    </cfRule>
  </conditionalFormatting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18063-9570-4758-A1CC-722CF55B0DA5}">
  <sheetPr>
    <tabColor theme="0" tint="-0.249977111117893"/>
  </sheetPr>
  <dimension ref="B1:AP27"/>
  <sheetViews>
    <sheetView showGridLines="0" showZeros="0" topLeftCell="B1" zoomScale="55" zoomScaleNormal="55" workbookViewId="0">
      <selection activeCell="F6" sqref="F6"/>
    </sheetView>
  </sheetViews>
  <sheetFormatPr defaultColWidth="0" defaultRowHeight="14.45" zeroHeight="1"/>
  <cols>
    <col min="1" max="1" width="8.85546875" hidden="1" customWidth="1"/>
    <col min="2" max="2" width="48.140625" customWidth="1"/>
    <col min="3" max="5" width="2.7109375" customWidth="1"/>
    <col min="6" max="8" width="20.85546875" customWidth="1"/>
    <col min="9" max="9" width="20.7109375" customWidth="1"/>
    <col min="10" max="10" width="19.7109375" customWidth="1"/>
    <col min="11" max="11" width="20.42578125" customWidth="1"/>
    <col min="12" max="14" width="19.7109375" customWidth="1"/>
    <col min="15" max="15" width="18.7109375" customWidth="1"/>
    <col min="16" max="16" width="19.7109375" customWidth="1"/>
    <col min="17" max="17" width="21.28515625" customWidth="1"/>
    <col min="18" max="18" width="19.7109375" customWidth="1"/>
    <col min="19" max="19" width="22" customWidth="1"/>
    <col min="20" max="20" width="19.7109375" customWidth="1"/>
    <col min="21" max="21" width="19" customWidth="1"/>
    <col min="22" max="22" width="19.7109375" customWidth="1"/>
    <col min="23" max="23" width="20.28515625" customWidth="1"/>
    <col min="24" max="24" width="19.7109375" customWidth="1"/>
    <col min="25" max="25" width="20.7109375" customWidth="1"/>
    <col min="26" max="26" width="19.7109375" customWidth="1"/>
    <col min="27" max="27" width="19.42578125" customWidth="1"/>
    <col min="28" max="28" width="19.7109375" customWidth="1"/>
    <col min="29" max="29" width="19" customWidth="1"/>
    <col min="30" max="30" width="19.7109375" customWidth="1"/>
    <col min="31" max="31" width="19.28515625" customWidth="1"/>
    <col min="32" max="36" width="19.7109375" customWidth="1"/>
    <col min="37" max="37" width="20" customWidth="1"/>
    <col min="38" max="40" width="19.7109375" customWidth="1"/>
    <col min="41" max="41" width="19.7109375" bestFit="1" customWidth="1"/>
    <col min="42" max="42" width="8.85546875" customWidth="1"/>
    <col min="43" max="16384" width="8.85546875" hidden="1"/>
  </cols>
  <sheetData>
    <row r="1" spans="2:41"/>
    <row r="2" spans="2:41">
      <c r="B2" s="83">
        <v>0</v>
      </c>
      <c r="C2" s="113">
        <v>0</v>
      </c>
      <c r="D2" s="139">
        <v>0</v>
      </c>
      <c r="E2" s="96">
        <v>0</v>
      </c>
      <c r="F2" s="122">
        <v>0</v>
      </c>
      <c r="G2" s="96">
        <v>0</v>
      </c>
      <c r="H2" s="122">
        <v>0</v>
      </c>
      <c r="I2" s="96">
        <v>0</v>
      </c>
      <c r="J2" s="122">
        <v>0</v>
      </c>
      <c r="K2" s="96">
        <v>0</v>
      </c>
      <c r="L2" s="122">
        <v>0</v>
      </c>
      <c r="M2" s="96">
        <v>0</v>
      </c>
      <c r="N2" s="122">
        <v>0</v>
      </c>
      <c r="O2" s="96">
        <v>0</v>
      </c>
      <c r="P2" s="122">
        <v>0</v>
      </c>
      <c r="Q2" s="96">
        <v>0</v>
      </c>
      <c r="R2" s="122">
        <v>0</v>
      </c>
      <c r="S2" s="96">
        <v>0</v>
      </c>
      <c r="T2" s="122">
        <v>0</v>
      </c>
      <c r="U2" s="96">
        <v>0</v>
      </c>
      <c r="V2" s="122">
        <v>0</v>
      </c>
      <c r="W2" s="96">
        <v>0</v>
      </c>
      <c r="X2" s="122">
        <v>0</v>
      </c>
      <c r="Y2" s="96">
        <v>0</v>
      </c>
      <c r="Z2" s="122">
        <v>0</v>
      </c>
      <c r="AA2" s="96">
        <v>0</v>
      </c>
      <c r="AB2" s="122">
        <v>0</v>
      </c>
      <c r="AC2" s="122">
        <v>0</v>
      </c>
      <c r="AD2" s="122">
        <v>0</v>
      </c>
      <c r="AE2" s="96">
        <v>0</v>
      </c>
      <c r="AF2" s="122">
        <v>0</v>
      </c>
      <c r="AG2" s="96">
        <v>0</v>
      </c>
      <c r="AH2" s="122">
        <v>0</v>
      </c>
      <c r="AI2" s="96">
        <v>0</v>
      </c>
      <c r="AJ2" s="122">
        <v>0</v>
      </c>
      <c r="AK2" s="96">
        <v>0</v>
      </c>
      <c r="AL2" s="122">
        <v>0</v>
      </c>
      <c r="AM2" s="96">
        <v>0</v>
      </c>
      <c r="AN2" s="122">
        <v>0</v>
      </c>
      <c r="AO2" s="96">
        <v>0</v>
      </c>
    </row>
    <row r="3" spans="2:41">
      <c r="B3" s="83">
        <v>0</v>
      </c>
      <c r="C3" s="113">
        <v>0</v>
      </c>
      <c r="D3" s="139">
        <v>0</v>
      </c>
      <c r="E3" s="96">
        <v>0</v>
      </c>
      <c r="F3" s="123" t="s">
        <v>225</v>
      </c>
      <c r="G3" s="123" t="s">
        <v>226</v>
      </c>
      <c r="H3" s="123" t="s">
        <v>227</v>
      </c>
      <c r="I3" s="123" t="s">
        <v>228</v>
      </c>
      <c r="J3" s="123" t="s">
        <v>229</v>
      </c>
      <c r="K3" s="123" t="s">
        <v>230</v>
      </c>
      <c r="L3" s="123" t="s">
        <v>231</v>
      </c>
      <c r="M3" s="123" t="s">
        <v>232</v>
      </c>
      <c r="N3" s="123" t="s">
        <v>233</v>
      </c>
      <c r="O3" s="123" t="s">
        <v>234</v>
      </c>
      <c r="P3" s="123" t="s">
        <v>235</v>
      </c>
      <c r="Q3" s="123" t="s">
        <v>236</v>
      </c>
      <c r="R3" s="123" t="s">
        <v>237</v>
      </c>
      <c r="S3" s="123" t="s">
        <v>238</v>
      </c>
      <c r="T3" s="123" t="s">
        <v>239</v>
      </c>
      <c r="U3" s="123" t="s">
        <v>240</v>
      </c>
      <c r="V3" s="123" t="s">
        <v>241</v>
      </c>
      <c r="W3" s="123" t="s">
        <v>242</v>
      </c>
      <c r="X3" s="123" t="s">
        <v>243</v>
      </c>
      <c r="Y3" s="123" t="s">
        <v>244</v>
      </c>
      <c r="Z3" s="123" t="s">
        <v>245</v>
      </c>
      <c r="AA3" s="123" t="s">
        <v>246</v>
      </c>
      <c r="AB3" s="123" t="s">
        <v>247</v>
      </c>
      <c r="AC3" s="123" t="s">
        <v>248</v>
      </c>
      <c r="AD3" s="123" t="s">
        <v>249</v>
      </c>
      <c r="AE3" s="123" t="s">
        <v>250</v>
      </c>
      <c r="AF3" s="123" t="s">
        <v>251</v>
      </c>
      <c r="AG3" s="123" t="s">
        <v>252</v>
      </c>
      <c r="AH3" s="123" t="s">
        <v>253</v>
      </c>
      <c r="AI3" s="123" t="s">
        <v>254</v>
      </c>
      <c r="AJ3" s="123" t="s">
        <v>255</v>
      </c>
      <c r="AK3" s="123" t="s">
        <v>256</v>
      </c>
      <c r="AL3" s="123" t="s">
        <v>257</v>
      </c>
      <c r="AM3" s="123" t="s">
        <v>258</v>
      </c>
      <c r="AN3" s="123" t="s">
        <v>259</v>
      </c>
      <c r="AO3" s="137">
        <v>0</v>
      </c>
    </row>
    <row r="4" spans="2:41" ht="48.6" customHeight="1">
      <c r="B4" s="83">
        <v>0</v>
      </c>
      <c r="C4" s="113">
        <v>0</v>
      </c>
      <c r="D4" s="139">
        <v>0</v>
      </c>
      <c r="E4" s="96">
        <v>0</v>
      </c>
      <c r="F4" s="140" t="s">
        <v>260</v>
      </c>
      <c r="G4" s="140" t="s">
        <v>261</v>
      </c>
      <c r="H4" s="140" t="s">
        <v>262</v>
      </c>
      <c r="I4" s="140" t="s">
        <v>263</v>
      </c>
      <c r="J4" s="140" t="s">
        <v>264</v>
      </c>
      <c r="K4" s="140" t="s">
        <v>265</v>
      </c>
      <c r="L4" s="140" t="s">
        <v>266</v>
      </c>
      <c r="M4" s="140" t="s">
        <v>267</v>
      </c>
      <c r="N4" s="140" t="s">
        <v>268</v>
      </c>
      <c r="O4" s="140" t="s">
        <v>269</v>
      </c>
      <c r="P4" s="140" t="s">
        <v>270</v>
      </c>
      <c r="Q4" s="140" t="s">
        <v>271</v>
      </c>
      <c r="R4" s="140" t="s">
        <v>272</v>
      </c>
      <c r="S4" s="140" t="s">
        <v>273</v>
      </c>
      <c r="T4" s="140" t="s">
        <v>274</v>
      </c>
      <c r="U4" s="140" t="s">
        <v>275</v>
      </c>
      <c r="V4" s="140" t="s">
        <v>276</v>
      </c>
      <c r="W4" s="140" t="s">
        <v>277</v>
      </c>
      <c r="X4" s="140" t="s">
        <v>278</v>
      </c>
      <c r="Y4" s="140" t="s">
        <v>279</v>
      </c>
      <c r="Z4" s="140" t="s">
        <v>280</v>
      </c>
      <c r="AA4" s="140" t="s">
        <v>281</v>
      </c>
      <c r="AB4" s="140" t="s">
        <v>282</v>
      </c>
      <c r="AC4" s="140" t="s">
        <v>283</v>
      </c>
      <c r="AD4" s="140" t="s">
        <v>284</v>
      </c>
      <c r="AE4" s="140" t="s">
        <v>285</v>
      </c>
      <c r="AF4" s="140" t="s">
        <v>286</v>
      </c>
      <c r="AG4" s="140" t="s">
        <v>287</v>
      </c>
      <c r="AH4" s="140" t="s">
        <v>288</v>
      </c>
      <c r="AI4" s="140" t="s">
        <v>289</v>
      </c>
      <c r="AJ4" s="140" t="s">
        <v>290</v>
      </c>
      <c r="AK4" s="140" t="s">
        <v>291</v>
      </c>
      <c r="AL4" s="140" t="s">
        <v>292</v>
      </c>
      <c r="AM4" s="140" t="s">
        <v>293</v>
      </c>
      <c r="AN4" s="140" t="s">
        <v>294</v>
      </c>
      <c r="AO4" s="141"/>
    </row>
    <row r="5" spans="2:41">
      <c r="B5" s="83">
        <v>0</v>
      </c>
      <c r="C5" s="113">
        <v>0</v>
      </c>
      <c r="D5" s="139">
        <v>0</v>
      </c>
      <c r="E5" s="96">
        <v>0</v>
      </c>
      <c r="F5" s="134">
        <v>51934024.211940803</v>
      </c>
      <c r="G5" s="134">
        <v>51752134.228157833</v>
      </c>
      <c r="H5" s="134">
        <v>41482268.829650484</v>
      </c>
      <c r="I5" s="134">
        <v>51772242.665632367</v>
      </c>
      <c r="J5" s="134">
        <v>60870966.467125632</v>
      </c>
      <c r="K5" s="134">
        <v>59225065.129870892</v>
      </c>
      <c r="L5" s="134">
        <v>42115699.248432375</v>
      </c>
      <c r="M5" s="134">
        <v>62367945.13420894</v>
      </c>
      <c r="N5" s="134">
        <v>44843203.503540926</v>
      </c>
      <c r="O5" s="134">
        <v>75724233.682388574</v>
      </c>
      <c r="P5" s="134">
        <v>42149761.438096486</v>
      </c>
      <c r="Q5" s="134">
        <v>59259127.319535002</v>
      </c>
      <c r="R5" s="134">
        <v>42149761.438096486</v>
      </c>
      <c r="S5" s="134">
        <v>56531623.064426444</v>
      </c>
      <c r="T5" s="134">
        <v>67663363.812184602</v>
      </c>
      <c r="U5" s="134">
        <v>63180548.878403008</v>
      </c>
      <c r="V5" s="134">
        <v>42928302.992626444</v>
      </c>
      <c r="W5" s="134">
        <v>60037668.87406496</v>
      </c>
      <c r="X5" s="134">
        <v>42928302.992626444</v>
      </c>
      <c r="Y5" s="134">
        <v>76536837.426582605</v>
      </c>
      <c r="Z5" s="134">
        <v>45894879.248027653</v>
      </c>
      <c r="AA5" s="134">
        <v>57549236.619249046</v>
      </c>
      <c r="AB5" s="134">
        <v>43167374.992919087</v>
      </c>
      <c r="AC5" s="134">
        <v>66147125.13380421</v>
      </c>
      <c r="AD5" s="134">
        <v>77688021.270602226</v>
      </c>
      <c r="AE5" s="134">
        <v>57549236.619249046</v>
      </c>
      <c r="AF5" s="134">
        <v>45894879.248027653</v>
      </c>
      <c r="AG5" s="134">
        <v>57549236.619249046</v>
      </c>
      <c r="AH5" s="134">
        <v>43167374.992919087</v>
      </c>
      <c r="AI5" s="134">
        <v>83347662.299085394</v>
      </c>
      <c r="AJ5" s="134">
        <v>43167374.992919087</v>
      </c>
      <c r="AK5" s="134">
        <v>63419620.878695652</v>
      </c>
      <c r="AL5" s="134">
        <v>45894879.248027653</v>
      </c>
      <c r="AM5" s="134">
        <v>57549236.619249046</v>
      </c>
      <c r="AN5" s="134">
        <v>62109224.494797021</v>
      </c>
      <c r="AO5" s="137">
        <v>0</v>
      </c>
    </row>
    <row r="6" spans="2:41">
      <c r="B6" s="96" t="s">
        <v>295</v>
      </c>
      <c r="C6" s="113">
        <v>0</v>
      </c>
      <c r="D6" s="139">
        <v>0</v>
      </c>
      <c r="E6" s="96">
        <v>0</v>
      </c>
      <c r="F6" s="136">
        <v>48704.197662631224</v>
      </c>
      <c r="G6" s="136">
        <v>52141.090869578707</v>
      </c>
      <c r="H6" s="136">
        <v>151386.57732606443</v>
      </c>
      <c r="I6" s="136">
        <v>52141.090869578707</v>
      </c>
      <c r="J6" s="136">
        <v>581942.86779259576</v>
      </c>
      <c r="K6" s="136">
        <v>154823.47053301192</v>
      </c>
      <c r="L6" s="136">
        <v>48704.197662631224</v>
      </c>
      <c r="M6" s="136">
        <v>52141.090869578707</v>
      </c>
      <c r="N6" s="136">
        <v>151386.57732606443</v>
      </c>
      <c r="O6" s="136">
        <v>585379.76099954324</v>
      </c>
      <c r="P6" s="136">
        <v>50220.145963660951</v>
      </c>
      <c r="Q6" s="136">
        <v>156339.41883404163</v>
      </c>
      <c r="R6" s="136">
        <v>50220.145963660951</v>
      </c>
      <c r="S6" s="136">
        <v>53657.039170608434</v>
      </c>
      <c r="T6" s="136">
        <v>686141.19575705868</v>
      </c>
      <c r="U6" s="136">
        <v>53657.039170608434</v>
      </c>
      <c r="V6" s="136">
        <v>50220.145963660951</v>
      </c>
      <c r="W6" s="136">
        <v>156339.41883404163</v>
      </c>
      <c r="X6" s="136">
        <v>50220.145963660951</v>
      </c>
      <c r="Y6" s="136">
        <v>586895.70930057298</v>
      </c>
      <c r="Z6" s="136">
        <v>152902.52562709415</v>
      </c>
      <c r="AA6" s="136">
        <v>53657.039170608434</v>
      </c>
      <c r="AB6" s="136">
        <v>50220.145963660951</v>
      </c>
      <c r="AC6" s="136">
        <v>156339.41883404163</v>
      </c>
      <c r="AD6" s="136">
        <v>583458.8160936255</v>
      </c>
      <c r="AE6" s="136">
        <v>53657.039170608434</v>
      </c>
      <c r="AF6" s="136">
        <v>152902.52562709415</v>
      </c>
      <c r="AG6" s="136">
        <v>53657.039170608434</v>
      </c>
      <c r="AH6" s="136">
        <v>50220.145963660951</v>
      </c>
      <c r="AI6" s="136">
        <v>689578.08896400617</v>
      </c>
      <c r="AJ6" s="136">
        <v>50220.145963660951</v>
      </c>
      <c r="AK6" s="136">
        <v>53657.039170608434</v>
      </c>
      <c r="AL6" s="136">
        <v>152902.52562709415</v>
      </c>
      <c r="AM6" s="136">
        <v>53657.039170608434</v>
      </c>
      <c r="AN6" s="136">
        <v>583458.8160936255</v>
      </c>
      <c r="AO6" s="137">
        <v>190375.70506981324</v>
      </c>
    </row>
    <row r="7" spans="2:41">
      <c r="B7" s="96" t="s">
        <v>296</v>
      </c>
      <c r="C7" s="113">
        <v>0</v>
      </c>
      <c r="D7" s="139">
        <v>0</v>
      </c>
      <c r="E7" s="96">
        <v>0</v>
      </c>
      <c r="F7" s="136">
        <v>17729471.365107935</v>
      </c>
      <c r="G7" s="136">
        <v>25772961.878287237</v>
      </c>
      <c r="H7" s="136">
        <v>17732835.863393553</v>
      </c>
      <c r="I7" s="136">
        <v>25776326.376572859</v>
      </c>
      <c r="J7" s="136">
        <v>18485486.084126014</v>
      </c>
      <c r="K7" s="136">
        <v>25776326.376572859</v>
      </c>
      <c r="L7" s="136">
        <v>17732835.863393553</v>
      </c>
      <c r="M7" s="136">
        <v>26892297.811015096</v>
      </c>
      <c r="N7" s="136">
        <v>17732835.863393553</v>
      </c>
      <c r="O7" s="136">
        <v>26532341.095590938</v>
      </c>
      <c r="P7" s="136">
        <v>17756379.443911236</v>
      </c>
      <c r="Q7" s="136">
        <v>25799869.957090542</v>
      </c>
      <c r="R7" s="136">
        <v>17756379.443911236</v>
      </c>
      <c r="S7" s="136">
        <v>25799869.957090542</v>
      </c>
      <c r="T7" s="136">
        <v>18512394.162929315</v>
      </c>
      <c r="U7" s="136">
        <v>26915841.391532779</v>
      </c>
      <c r="V7" s="136">
        <v>17756379.443911236</v>
      </c>
      <c r="W7" s="136">
        <v>25799869.957090542</v>
      </c>
      <c r="X7" s="136">
        <v>17756379.443911236</v>
      </c>
      <c r="Y7" s="136">
        <v>26555884.676108621</v>
      </c>
      <c r="Z7" s="136">
        <v>17756379.443911236</v>
      </c>
      <c r="AA7" s="136">
        <v>25799869.957090542</v>
      </c>
      <c r="AB7" s="136">
        <v>17756379.443911236</v>
      </c>
      <c r="AC7" s="136">
        <v>26915841.391532779</v>
      </c>
      <c r="AD7" s="136">
        <v>18512394.162929315</v>
      </c>
      <c r="AE7" s="136">
        <v>25799869.957090542</v>
      </c>
      <c r="AF7" s="136">
        <v>17756379.443911236</v>
      </c>
      <c r="AG7" s="136">
        <v>25799869.957090542</v>
      </c>
      <c r="AH7" s="136">
        <v>17756379.443911236</v>
      </c>
      <c r="AI7" s="136">
        <v>26555884.676108621</v>
      </c>
      <c r="AJ7" s="136">
        <v>17756379.443911236</v>
      </c>
      <c r="AK7" s="136">
        <v>26915841.391532779</v>
      </c>
      <c r="AL7" s="136">
        <v>17756379.443911236</v>
      </c>
      <c r="AM7" s="136">
        <v>25799869.957090542</v>
      </c>
      <c r="AN7" s="136">
        <v>18512394.162929315</v>
      </c>
      <c r="AO7" s="137">
        <v>21934945.106622946</v>
      </c>
    </row>
    <row r="8" spans="2:41">
      <c r="B8" s="96" t="s">
        <v>297</v>
      </c>
      <c r="C8" s="113">
        <v>0</v>
      </c>
      <c r="D8" s="139">
        <v>0</v>
      </c>
      <c r="E8" s="96">
        <v>0</v>
      </c>
      <c r="F8" s="136">
        <v>236724.21583453479</v>
      </c>
      <c r="G8" s="136">
        <v>290098.65365480282</v>
      </c>
      <c r="H8" s="136">
        <v>253468.15502345201</v>
      </c>
      <c r="I8" s="136">
        <v>306842.59284372005</v>
      </c>
      <c r="J8" s="136">
        <v>236761.78414489751</v>
      </c>
      <c r="K8" s="136">
        <v>306842.59284372005</v>
      </c>
      <c r="L8" s="136">
        <v>253468.15502345201</v>
      </c>
      <c r="M8" s="136">
        <v>306842.59284372005</v>
      </c>
      <c r="N8" s="136">
        <v>253468.15502345201</v>
      </c>
      <c r="O8" s="136">
        <v>306880.1611540828</v>
      </c>
      <c r="P8" s="136">
        <v>253468.15502345201</v>
      </c>
      <c r="Q8" s="136">
        <v>306842.59284372005</v>
      </c>
      <c r="R8" s="136">
        <v>253468.15502345201</v>
      </c>
      <c r="S8" s="136">
        <v>306842.59284372005</v>
      </c>
      <c r="T8" s="136">
        <v>253505.72333381473</v>
      </c>
      <c r="U8" s="136">
        <v>306842.59284372005</v>
      </c>
      <c r="V8" s="136">
        <v>253468.15502345201</v>
      </c>
      <c r="W8" s="136">
        <v>306842.59284372005</v>
      </c>
      <c r="X8" s="136">
        <v>253468.15502345201</v>
      </c>
      <c r="Y8" s="136">
        <v>306880.1611540828</v>
      </c>
      <c r="Z8" s="136">
        <v>253468.15502345201</v>
      </c>
      <c r="AA8" s="136">
        <v>306842.59284372005</v>
      </c>
      <c r="AB8" s="136">
        <v>253468.15502345201</v>
      </c>
      <c r="AC8" s="136">
        <v>306842.59284372005</v>
      </c>
      <c r="AD8" s="136">
        <v>6972795.0675309403</v>
      </c>
      <c r="AE8" s="136">
        <v>306842.59284372005</v>
      </c>
      <c r="AF8" s="136">
        <v>253468.15502345201</v>
      </c>
      <c r="AG8" s="136">
        <v>306842.59284372005</v>
      </c>
      <c r="AH8" s="136">
        <v>253468.15502345201</v>
      </c>
      <c r="AI8" s="136">
        <v>306880.1611540828</v>
      </c>
      <c r="AJ8" s="136">
        <v>253468.15502345201</v>
      </c>
      <c r="AK8" s="136">
        <v>306842.59284372005</v>
      </c>
      <c r="AL8" s="136">
        <v>253468.15502345201</v>
      </c>
      <c r="AM8" s="136">
        <v>306842.59284372005</v>
      </c>
      <c r="AN8" s="136">
        <v>253505.72333381473</v>
      </c>
      <c r="AO8" s="137">
        <v>469944.89638766547</v>
      </c>
    </row>
    <row r="9" spans="2:41">
      <c r="B9" s="96" t="s">
        <v>298</v>
      </c>
      <c r="C9" s="113">
        <v>0</v>
      </c>
      <c r="D9" s="139">
        <v>0</v>
      </c>
      <c r="E9" s="96">
        <v>0</v>
      </c>
      <c r="F9" s="136">
        <v>285175.50135359919</v>
      </c>
      <c r="G9" s="136">
        <v>285175.50135359919</v>
      </c>
      <c r="H9" s="136">
        <v>285175.50135359919</v>
      </c>
      <c r="I9" s="136">
        <v>285175.50135359919</v>
      </c>
      <c r="J9" s="136">
        <v>285175.50135359919</v>
      </c>
      <c r="K9" s="136">
        <v>285175.50135359919</v>
      </c>
      <c r="L9" s="136">
        <v>285175.50135359919</v>
      </c>
      <c r="M9" s="136">
        <v>285175.50135359919</v>
      </c>
      <c r="N9" s="136">
        <v>285175.50135359919</v>
      </c>
      <c r="O9" s="136">
        <v>285175.50135359919</v>
      </c>
      <c r="P9" s="136">
        <v>285175.50135359919</v>
      </c>
      <c r="Q9" s="136">
        <v>285175.50135359919</v>
      </c>
      <c r="R9" s="136">
        <v>285175.50135359919</v>
      </c>
      <c r="S9" s="136">
        <v>285175.50135359919</v>
      </c>
      <c r="T9" s="136">
        <v>285175.50135359919</v>
      </c>
      <c r="U9" s="136">
        <v>285175.50135359919</v>
      </c>
      <c r="V9" s="136">
        <v>285175.50135359919</v>
      </c>
      <c r="W9" s="136">
        <v>285175.50135359919</v>
      </c>
      <c r="X9" s="136">
        <v>285175.50135359919</v>
      </c>
      <c r="Y9" s="136">
        <v>285175.50135359919</v>
      </c>
      <c r="Z9" s="136">
        <v>285175.50135359919</v>
      </c>
      <c r="AA9" s="136">
        <v>285175.50135359919</v>
      </c>
      <c r="AB9" s="136">
        <v>285175.50135359919</v>
      </c>
      <c r="AC9" s="136">
        <v>285175.50135359919</v>
      </c>
      <c r="AD9" s="136">
        <v>285175.50135359919</v>
      </c>
      <c r="AE9" s="136">
        <v>285175.50135359919</v>
      </c>
      <c r="AF9" s="136">
        <v>285175.50135359919</v>
      </c>
      <c r="AG9" s="136">
        <v>285175.50135359919</v>
      </c>
      <c r="AH9" s="136">
        <v>285175.50135359919</v>
      </c>
      <c r="AI9" s="136">
        <v>285175.50135359919</v>
      </c>
      <c r="AJ9" s="136">
        <v>285175.50135359919</v>
      </c>
      <c r="AK9" s="136">
        <v>285175.50135359919</v>
      </c>
      <c r="AL9" s="136">
        <v>285175.50135359919</v>
      </c>
      <c r="AM9" s="136">
        <v>285175.50135359919</v>
      </c>
      <c r="AN9" s="136">
        <v>285175.50135359919</v>
      </c>
      <c r="AO9" s="137">
        <v>285175.50135359919</v>
      </c>
    </row>
    <row r="10" spans="2:41">
      <c r="B10" s="96" t="s">
        <v>299</v>
      </c>
      <c r="C10" s="113">
        <v>0</v>
      </c>
      <c r="D10" s="139">
        <v>0</v>
      </c>
      <c r="E10" s="96">
        <v>0</v>
      </c>
      <c r="F10" s="136">
        <v>4175019.8766565924</v>
      </c>
      <c r="G10" s="136">
        <v>5803108.7405591682</v>
      </c>
      <c r="H10" s="136">
        <v>4284259.689477507</v>
      </c>
      <c r="I10" s="136">
        <v>5803108.7405591682</v>
      </c>
      <c r="J10" s="136">
        <v>4827132.0727099422</v>
      </c>
      <c r="K10" s="136">
        <v>5764692.5133469589</v>
      </c>
      <c r="L10" s="136">
        <v>4027363.8366234684</v>
      </c>
      <c r="M10" s="136">
        <v>10409865.525530407</v>
      </c>
      <c r="N10" s="136">
        <v>4136603.6494443826</v>
      </c>
      <c r="O10" s="136">
        <v>6466323.2449205182</v>
      </c>
      <c r="P10" s="136">
        <v>4027363.8366234684</v>
      </c>
      <c r="Q10" s="136">
        <v>5764692.5133469589</v>
      </c>
      <c r="R10" s="136">
        <v>4027363.8366234684</v>
      </c>
      <c r="S10" s="136">
        <v>5655452.7005260447</v>
      </c>
      <c r="T10" s="136">
        <v>4947474.1938388553</v>
      </c>
      <c r="U10" s="136">
        <v>10553045.853564668</v>
      </c>
      <c r="V10" s="136">
        <v>4170544.1646577311</v>
      </c>
      <c r="W10" s="136">
        <v>5907872.841381222</v>
      </c>
      <c r="X10" s="136">
        <v>4170544.1646577311</v>
      </c>
      <c r="Y10" s="136">
        <v>6609503.5729547814</v>
      </c>
      <c r="Z10" s="136">
        <v>4279783.9774786457</v>
      </c>
      <c r="AA10" s="136">
        <v>5798633.0285603069</v>
      </c>
      <c r="AB10" s="136">
        <v>4170544.1646577311</v>
      </c>
      <c r="AC10" s="136">
        <v>10662285.666385582</v>
      </c>
      <c r="AD10" s="136">
        <v>4981414.7090522051</v>
      </c>
      <c r="AE10" s="136">
        <v>5798633.0285603069</v>
      </c>
      <c r="AF10" s="136">
        <v>4279783.9774786457</v>
      </c>
      <c r="AG10" s="136">
        <v>5798633.0285603069</v>
      </c>
      <c r="AH10" s="136">
        <v>4170544.1646577311</v>
      </c>
      <c r="AI10" s="136">
        <v>6718743.3857756946</v>
      </c>
      <c r="AJ10" s="136">
        <v>4170544.1646577311</v>
      </c>
      <c r="AK10" s="136">
        <v>10553045.853564668</v>
      </c>
      <c r="AL10" s="136">
        <v>4279783.9774786457</v>
      </c>
      <c r="AM10" s="136">
        <v>5798633.0285603069</v>
      </c>
      <c r="AN10" s="136">
        <v>4981414.7090522051</v>
      </c>
      <c r="AO10" s="137">
        <v>5656393.0409281086</v>
      </c>
    </row>
    <row r="11" spans="2:41">
      <c r="B11" s="96" t="s">
        <v>300</v>
      </c>
      <c r="C11" s="113">
        <v>0</v>
      </c>
      <c r="D11" s="139">
        <v>0</v>
      </c>
      <c r="E11" s="96">
        <v>0</v>
      </c>
      <c r="F11" s="136">
        <v>104883.38548749714</v>
      </c>
      <c r="G11" s="136">
        <v>104883.38548749714</v>
      </c>
      <c r="H11" s="136">
        <v>104883.38548749714</v>
      </c>
      <c r="I11" s="136">
        <v>104883.38548749714</v>
      </c>
      <c r="J11" s="136">
        <v>75811.01210693887</v>
      </c>
      <c r="K11" s="136">
        <v>75811.01210693887</v>
      </c>
      <c r="L11" s="136">
        <v>75811.01210693887</v>
      </c>
      <c r="M11" s="136">
        <v>75811.01210693887</v>
      </c>
      <c r="N11" s="136">
        <v>75811.01210693887</v>
      </c>
      <c r="O11" s="136">
        <v>75811.01210693887</v>
      </c>
      <c r="P11" s="136">
        <v>75811.01210693887</v>
      </c>
      <c r="Q11" s="136">
        <v>75811.01210693887</v>
      </c>
      <c r="R11" s="136">
        <v>75811.01210693887</v>
      </c>
      <c r="S11" s="136">
        <v>75811.01210693887</v>
      </c>
      <c r="T11" s="136">
        <v>75811.01210693887</v>
      </c>
      <c r="U11" s="136">
        <v>104883.38548749714</v>
      </c>
      <c r="V11" s="136">
        <v>104883.38548749714</v>
      </c>
      <c r="W11" s="136">
        <v>104883.38548749714</v>
      </c>
      <c r="X11" s="136">
        <v>104883.38548749714</v>
      </c>
      <c r="Y11" s="136">
        <v>104883.38548749714</v>
      </c>
      <c r="Z11" s="136">
        <v>104883.38548749714</v>
      </c>
      <c r="AA11" s="136">
        <v>104883.38548749714</v>
      </c>
      <c r="AB11" s="136">
        <v>104883.38548749714</v>
      </c>
      <c r="AC11" s="136">
        <v>104883.38548749714</v>
      </c>
      <c r="AD11" s="136">
        <v>104883.38548749714</v>
      </c>
      <c r="AE11" s="136">
        <v>104883.38548749714</v>
      </c>
      <c r="AF11" s="136">
        <v>104883.38548749714</v>
      </c>
      <c r="AG11" s="136">
        <v>104883.38548749714</v>
      </c>
      <c r="AH11" s="136">
        <v>104883.38548749714</v>
      </c>
      <c r="AI11" s="136">
        <v>104883.38548749714</v>
      </c>
      <c r="AJ11" s="136">
        <v>104883.38548749714</v>
      </c>
      <c r="AK11" s="136">
        <v>104883.38548749714</v>
      </c>
      <c r="AL11" s="136">
        <v>104883.38548749714</v>
      </c>
      <c r="AM11" s="136">
        <v>104883.38548749714</v>
      </c>
      <c r="AN11" s="136">
        <v>104883.38548749714</v>
      </c>
      <c r="AO11" s="137">
        <v>95746.353853607448</v>
      </c>
    </row>
    <row r="12" spans="2:41">
      <c r="B12" s="96" t="s">
        <v>301</v>
      </c>
      <c r="C12" s="113">
        <v>0</v>
      </c>
      <c r="D12" s="139">
        <v>0</v>
      </c>
      <c r="E12" s="96">
        <v>0</v>
      </c>
      <c r="F12" s="136">
        <v>823178.32968908665</v>
      </c>
      <c r="G12" s="136">
        <v>823178.32968908665</v>
      </c>
      <c r="H12" s="136">
        <v>823178.32968908665</v>
      </c>
      <c r="I12" s="136">
        <v>823178.32968908665</v>
      </c>
      <c r="J12" s="136">
        <v>823178.32968908665</v>
      </c>
      <c r="K12" s="136">
        <v>823178.32968908665</v>
      </c>
      <c r="L12" s="136">
        <v>823178.32968908665</v>
      </c>
      <c r="M12" s="136">
        <v>823178.32968908665</v>
      </c>
      <c r="N12" s="136">
        <v>823178.32968908665</v>
      </c>
      <c r="O12" s="136">
        <v>823178.32968908665</v>
      </c>
      <c r="P12" s="136">
        <v>823178.32968908665</v>
      </c>
      <c r="Q12" s="136">
        <v>823178.32968908665</v>
      </c>
      <c r="R12" s="136">
        <v>823178.32968908665</v>
      </c>
      <c r="S12" s="136">
        <v>823178.32968908665</v>
      </c>
      <c r="T12" s="136">
        <v>823178.32968908665</v>
      </c>
      <c r="U12" s="136">
        <v>823178.32968908665</v>
      </c>
      <c r="V12" s="136">
        <v>823178.32968908665</v>
      </c>
      <c r="W12" s="136">
        <v>823178.32968908665</v>
      </c>
      <c r="X12" s="136">
        <v>823178.32968908665</v>
      </c>
      <c r="Y12" s="136">
        <v>823178.32968908665</v>
      </c>
      <c r="Z12" s="136">
        <v>823178.32968908665</v>
      </c>
      <c r="AA12" s="136">
        <v>823178.32968908665</v>
      </c>
      <c r="AB12" s="136">
        <v>823178.32968908665</v>
      </c>
      <c r="AC12" s="136">
        <v>823178.32968908665</v>
      </c>
      <c r="AD12" s="136">
        <v>823178.32968908665</v>
      </c>
      <c r="AE12" s="136">
        <v>823178.32968908665</v>
      </c>
      <c r="AF12" s="136">
        <v>823178.32968908665</v>
      </c>
      <c r="AG12" s="136">
        <v>823178.32968908665</v>
      </c>
      <c r="AH12" s="136">
        <v>823178.32968908665</v>
      </c>
      <c r="AI12" s="136">
        <v>823178.32968908665</v>
      </c>
      <c r="AJ12" s="136">
        <v>823178.32968908665</v>
      </c>
      <c r="AK12" s="136">
        <v>823178.32968908665</v>
      </c>
      <c r="AL12" s="136">
        <v>823178.32968908665</v>
      </c>
      <c r="AM12" s="136">
        <v>823178.32968908665</v>
      </c>
      <c r="AN12" s="136">
        <v>823178.32968908665</v>
      </c>
      <c r="AO12" s="137">
        <v>823178.3296890863</v>
      </c>
    </row>
    <row r="13" spans="2:41">
      <c r="B13" s="96" t="s">
        <v>302</v>
      </c>
      <c r="C13" s="113">
        <v>0</v>
      </c>
      <c r="D13" s="139">
        <v>0</v>
      </c>
      <c r="E13" s="96">
        <v>0</v>
      </c>
      <c r="F13" s="136">
        <v>934533.18323377753</v>
      </c>
      <c r="G13" s="136">
        <v>934533.18323377753</v>
      </c>
      <c r="H13" s="136">
        <v>934533.18323377753</v>
      </c>
      <c r="I13" s="136">
        <v>934533.18323377753</v>
      </c>
      <c r="J13" s="136">
        <v>934533.18323377753</v>
      </c>
      <c r="K13" s="136">
        <v>934533.18323377753</v>
      </c>
      <c r="L13" s="136">
        <v>934533.18323377753</v>
      </c>
      <c r="M13" s="136">
        <v>934533.18323377753</v>
      </c>
      <c r="N13" s="136">
        <v>934533.18323377753</v>
      </c>
      <c r="O13" s="136">
        <v>934533.18323377753</v>
      </c>
      <c r="P13" s="136">
        <v>934533.18323377753</v>
      </c>
      <c r="Q13" s="136">
        <v>934533.18323377753</v>
      </c>
      <c r="R13" s="136">
        <v>934533.18323377753</v>
      </c>
      <c r="S13" s="136">
        <v>934533.18323377753</v>
      </c>
      <c r="T13" s="136">
        <v>934533.18323377753</v>
      </c>
      <c r="U13" s="136">
        <v>934533.18323377753</v>
      </c>
      <c r="V13" s="136">
        <v>934533.18323377753</v>
      </c>
      <c r="W13" s="136">
        <v>934533.18323377753</v>
      </c>
      <c r="X13" s="136">
        <v>934533.18323377753</v>
      </c>
      <c r="Y13" s="136">
        <v>934533.18323377753</v>
      </c>
      <c r="Z13" s="136">
        <v>934533.18323377753</v>
      </c>
      <c r="AA13" s="136">
        <v>934533.18323377753</v>
      </c>
      <c r="AB13" s="136">
        <v>934533.18323377753</v>
      </c>
      <c r="AC13" s="136">
        <v>934533.18323377753</v>
      </c>
      <c r="AD13" s="136">
        <v>934533.18323377753</v>
      </c>
      <c r="AE13" s="136">
        <v>934533.18323377753</v>
      </c>
      <c r="AF13" s="136">
        <v>934533.18323377753</v>
      </c>
      <c r="AG13" s="136">
        <v>934533.18323377753</v>
      </c>
      <c r="AH13" s="136">
        <v>934533.18323377753</v>
      </c>
      <c r="AI13" s="136">
        <v>934533.18323377753</v>
      </c>
      <c r="AJ13" s="136">
        <v>934533.18323377753</v>
      </c>
      <c r="AK13" s="136">
        <v>934533.18323377753</v>
      </c>
      <c r="AL13" s="136">
        <v>934533.18323377753</v>
      </c>
      <c r="AM13" s="136">
        <v>934533.18323377753</v>
      </c>
      <c r="AN13" s="136">
        <v>934533.18323377753</v>
      </c>
      <c r="AO13" s="137">
        <v>934533.18323377811</v>
      </c>
    </row>
    <row r="14" spans="2:41">
      <c r="B14" s="96" t="s">
        <v>303</v>
      </c>
      <c r="C14" s="113">
        <v>0</v>
      </c>
      <c r="D14" s="139">
        <v>0</v>
      </c>
      <c r="E14" s="96">
        <v>0</v>
      </c>
      <c r="F14" s="136">
        <v>31419.687326719992</v>
      </c>
      <c r="G14" s="136">
        <v>31419.687326719992</v>
      </c>
      <c r="H14" s="136">
        <v>31419.687326719992</v>
      </c>
      <c r="I14" s="136">
        <v>31419.687326719992</v>
      </c>
      <c r="J14" s="136">
        <v>31419.687326719992</v>
      </c>
      <c r="K14" s="136">
        <v>31419.687326719992</v>
      </c>
      <c r="L14" s="136">
        <v>31419.687326719992</v>
      </c>
      <c r="M14" s="136">
        <v>31419.687326719992</v>
      </c>
      <c r="N14" s="136">
        <v>31419.687326719992</v>
      </c>
      <c r="O14" s="136">
        <v>31419.687326719992</v>
      </c>
      <c r="P14" s="136">
        <v>31419.687326719992</v>
      </c>
      <c r="Q14" s="136">
        <v>31419.687326719992</v>
      </c>
      <c r="R14" s="136">
        <v>31419.687326719992</v>
      </c>
      <c r="S14" s="136">
        <v>31419.687326719992</v>
      </c>
      <c r="T14" s="136">
        <v>31419.687326719992</v>
      </c>
      <c r="U14" s="136">
        <v>31419.687326719992</v>
      </c>
      <c r="V14" s="136">
        <v>31419.687326719992</v>
      </c>
      <c r="W14" s="136">
        <v>31419.687326719992</v>
      </c>
      <c r="X14" s="136">
        <v>31419.687326719992</v>
      </c>
      <c r="Y14" s="136">
        <v>31419.687326719992</v>
      </c>
      <c r="Z14" s="136">
        <v>31419.687326719992</v>
      </c>
      <c r="AA14" s="136">
        <v>31419.687326719992</v>
      </c>
      <c r="AB14" s="136">
        <v>31419.687326719992</v>
      </c>
      <c r="AC14" s="136">
        <v>31419.687326719992</v>
      </c>
      <c r="AD14" s="136">
        <v>8890927.1189347804</v>
      </c>
      <c r="AE14" s="136">
        <v>31419.687326719992</v>
      </c>
      <c r="AF14" s="136">
        <v>31419.687326719992</v>
      </c>
      <c r="AG14" s="136">
        <v>31419.687326719992</v>
      </c>
      <c r="AH14" s="136">
        <v>31419.687326719992</v>
      </c>
      <c r="AI14" s="136">
        <v>31419.687326719992</v>
      </c>
      <c r="AJ14" s="136">
        <v>31419.687326719992</v>
      </c>
      <c r="AK14" s="136">
        <v>31419.687326719992</v>
      </c>
      <c r="AL14" s="136">
        <v>31419.687326719992</v>
      </c>
      <c r="AM14" s="136">
        <v>31419.687326719992</v>
      </c>
      <c r="AN14" s="136">
        <v>31419.687326719992</v>
      </c>
      <c r="AO14" s="137">
        <v>284548.47108695027</v>
      </c>
    </row>
    <row r="15" spans="2:41">
      <c r="B15" s="96" t="s">
        <v>304</v>
      </c>
      <c r="C15" s="113">
        <v>0</v>
      </c>
      <c r="D15" s="139">
        <v>0</v>
      </c>
      <c r="E15" s="96">
        <v>0</v>
      </c>
      <c r="F15" s="136">
        <v>7925000</v>
      </c>
      <c r="G15" s="136">
        <v>7925000</v>
      </c>
      <c r="H15" s="136">
        <v>7925000</v>
      </c>
      <c r="I15" s="136">
        <v>7925000</v>
      </c>
      <c r="J15" s="136">
        <v>7925000</v>
      </c>
      <c r="K15" s="136">
        <v>7925000</v>
      </c>
      <c r="L15" s="136">
        <v>7925000</v>
      </c>
      <c r="M15" s="136">
        <v>7925000</v>
      </c>
      <c r="N15" s="136">
        <v>7925000</v>
      </c>
      <c r="O15" s="136">
        <v>7925000</v>
      </c>
      <c r="P15" s="136">
        <v>7925000</v>
      </c>
      <c r="Q15" s="136">
        <v>7925000</v>
      </c>
      <c r="R15" s="136">
        <v>7925000</v>
      </c>
      <c r="S15" s="136">
        <v>7925000</v>
      </c>
      <c r="T15" s="136">
        <v>7925000</v>
      </c>
      <c r="U15" s="136">
        <v>7925000</v>
      </c>
      <c r="V15" s="136">
        <v>7925000</v>
      </c>
      <c r="W15" s="136">
        <v>7925000</v>
      </c>
      <c r="X15" s="136">
        <v>7925000</v>
      </c>
      <c r="Y15" s="136">
        <v>7925000</v>
      </c>
      <c r="Z15" s="136">
        <v>7925000</v>
      </c>
      <c r="AA15" s="136">
        <v>7925000</v>
      </c>
      <c r="AB15" s="136">
        <v>7925000</v>
      </c>
      <c r="AC15" s="136">
        <v>7925000</v>
      </c>
      <c r="AD15" s="136">
        <v>7925000</v>
      </c>
      <c r="AE15" s="136">
        <v>7925000</v>
      </c>
      <c r="AF15" s="136">
        <v>7925000</v>
      </c>
      <c r="AG15" s="136">
        <v>7925000</v>
      </c>
      <c r="AH15" s="136">
        <v>7925000</v>
      </c>
      <c r="AI15" s="136">
        <v>7925000</v>
      </c>
      <c r="AJ15" s="136">
        <v>7925000</v>
      </c>
      <c r="AK15" s="136">
        <v>7925000</v>
      </c>
      <c r="AL15" s="136">
        <v>7925000</v>
      </c>
      <c r="AM15" s="136">
        <v>7925000</v>
      </c>
      <c r="AN15" s="136">
        <v>7925000</v>
      </c>
      <c r="AO15" s="137">
        <v>7925000</v>
      </c>
    </row>
    <row r="16" spans="2:41">
      <c r="B16" s="96" t="s">
        <v>305</v>
      </c>
      <c r="C16" s="113">
        <v>0</v>
      </c>
      <c r="D16" s="139">
        <v>0</v>
      </c>
      <c r="E16" s="96">
        <v>0</v>
      </c>
      <c r="F16" s="136">
        <v>3346155.1020695404</v>
      </c>
      <c r="G16" s="136">
        <v>978799.17509933305</v>
      </c>
      <c r="H16" s="136">
        <v>1112950.0695643863</v>
      </c>
      <c r="I16" s="136">
        <v>978799.17509933305</v>
      </c>
      <c r="J16" s="136">
        <v>924114.80139484769</v>
      </c>
      <c r="K16" s="136">
        <v>1216762.0797618623</v>
      </c>
      <c r="L16" s="136">
        <v>973242.43788783858</v>
      </c>
      <c r="M16" s="136">
        <v>1027926.8115923239</v>
      </c>
      <c r="N16" s="136">
        <v>1162077.7060573769</v>
      </c>
      <c r="O16" s="136">
        <v>1027926.8115923239</v>
      </c>
      <c r="P16" s="136">
        <v>973242.43788783858</v>
      </c>
      <c r="Q16" s="136">
        <v>1216762.0797618623</v>
      </c>
      <c r="R16" s="136">
        <v>973242.43788783858</v>
      </c>
      <c r="S16" s="136">
        <v>1027926.8115923239</v>
      </c>
      <c r="T16" s="136">
        <v>1162077.7060573769</v>
      </c>
      <c r="U16" s="136">
        <v>1027926.8115923239</v>
      </c>
      <c r="V16" s="136">
        <v>973242.43788783858</v>
      </c>
      <c r="W16" s="136">
        <v>1216762.0797618623</v>
      </c>
      <c r="X16" s="136">
        <v>973242.43788783858</v>
      </c>
      <c r="Y16" s="136">
        <v>1027926.8115923239</v>
      </c>
      <c r="Z16" s="136">
        <v>1401149.7063500232</v>
      </c>
      <c r="AA16" s="136">
        <v>1266998.8118849699</v>
      </c>
      <c r="AB16" s="136">
        <v>1212314.4381804846</v>
      </c>
      <c r="AC16" s="136">
        <v>1455834.0800545085</v>
      </c>
      <c r="AD16" s="136">
        <v>1212314.4381804846</v>
      </c>
      <c r="AE16" s="136">
        <v>1266998.8118849699</v>
      </c>
      <c r="AF16" s="136">
        <v>1401149.7063500232</v>
      </c>
      <c r="AG16" s="136">
        <v>1266998.8118849699</v>
      </c>
      <c r="AH16" s="136">
        <v>1212314.4381804846</v>
      </c>
      <c r="AI16" s="136">
        <v>1455834.0800545085</v>
      </c>
      <c r="AJ16" s="136">
        <v>1212314.4381804846</v>
      </c>
      <c r="AK16" s="136">
        <v>1266998.8118849699</v>
      </c>
      <c r="AL16" s="136">
        <v>1401149.7063500232</v>
      </c>
      <c r="AM16" s="136">
        <v>1266998.8118849699</v>
      </c>
      <c r="AN16" s="136">
        <v>1212314.4381804846</v>
      </c>
      <c r="AO16" s="137">
        <v>1223793.9929004274</v>
      </c>
    </row>
    <row r="17" spans="2:41">
      <c r="B17" s="96" t="s">
        <v>310</v>
      </c>
      <c r="C17" s="113">
        <v>0</v>
      </c>
      <c r="D17" s="139">
        <v>0</v>
      </c>
      <c r="E17" s="96">
        <v>0</v>
      </c>
      <c r="F17" s="136">
        <v>2769573.8141387128</v>
      </c>
      <c r="G17" s="136">
        <v>1513953.0480515196</v>
      </c>
      <c r="H17" s="136">
        <v>1359487.3253433406</v>
      </c>
      <c r="I17" s="136">
        <v>1513953.0480515196</v>
      </c>
      <c r="J17" s="136">
        <v>4582096.34444106</v>
      </c>
      <c r="K17" s="136">
        <v>2701992.518665391</v>
      </c>
      <c r="L17" s="136">
        <v>1554775.0935741279</v>
      </c>
      <c r="M17" s="136">
        <v>2324306.2404597574</v>
      </c>
      <c r="N17" s="136">
        <v>1932461.371779762</v>
      </c>
      <c r="O17" s="136">
        <v>5438032.657933414</v>
      </c>
      <c r="P17" s="136">
        <v>1556275.5370483596</v>
      </c>
      <c r="Q17" s="136">
        <v>2703492.9621396228</v>
      </c>
      <c r="R17" s="136">
        <v>1556275.5370483596</v>
      </c>
      <c r="S17" s="136">
        <v>2325806.6839339891</v>
      </c>
      <c r="T17" s="136">
        <v>5619698.4857893921</v>
      </c>
      <c r="U17" s="136">
        <v>2467157.9411600325</v>
      </c>
      <c r="V17" s="136">
        <v>1697626.7942744037</v>
      </c>
      <c r="W17" s="136">
        <v>2844844.2193656666</v>
      </c>
      <c r="X17" s="136">
        <v>1697626.7942744037</v>
      </c>
      <c r="Y17" s="136">
        <v>5580884.3586336896</v>
      </c>
      <c r="Z17" s="136">
        <v>2075313.0724800376</v>
      </c>
      <c r="AA17" s="136">
        <v>2467157.9411600325</v>
      </c>
      <c r="AB17" s="136">
        <v>1697626.7942744037</v>
      </c>
      <c r="AC17" s="136">
        <v>2844844.2193656666</v>
      </c>
      <c r="AD17" s="136">
        <v>4742655.3619595328</v>
      </c>
      <c r="AE17" s="136">
        <v>2467157.9411600325</v>
      </c>
      <c r="AF17" s="136">
        <v>2075313.0724800376</v>
      </c>
      <c r="AG17" s="136">
        <v>2467157.9411600325</v>
      </c>
      <c r="AH17" s="136">
        <v>1697626.7942744037</v>
      </c>
      <c r="AI17" s="136">
        <v>6599278.7396895913</v>
      </c>
      <c r="AJ17" s="136">
        <v>1697626.7942744037</v>
      </c>
      <c r="AK17" s="136">
        <v>2467157.9411600325</v>
      </c>
      <c r="AL17" s="136">
        <v>2075313.0724800376</v>
      </c>
      <c r="AM17" s="136">
        <v>2467157.9411600325</v>
      </c>
      <c r="AN17" s="136">
        <v>4742655.3619595328</v>
      </c>
      <c r="AO17" s="137">
        <v>2752124.6790041244</v>
      </c>
    </row>
    <row r="18" spans="2:41">
      <c r="B18" s="96" t="s">
        <v>311</v>
      </c>
      <c r="C18" s="113">
        <v>0</v>
      </c>
      <c r="D18" s="139">
        <v>0</v>
      </c>
      <c r="E18" s="96">
        <v>0</v>
      </c>
      <c r="F18" s="136">
        <v>2644179.1869035522</v>
      </c>
      <c r="G18" s="136">
        <v>1386846.3998973081</v>
      </c>
      <c r="H18" s="136">
        <v>1209331.1387879804</v>
      </c>
      <c r="I18" s="136">
        <v>1386846.3998973081</v>
      </c>
      <c r="J18" s="136">
        <v>3817017.3462733664</v>
      </c>
      <c r="K18" s="136">
        <v>2535156.7745837658</v>
      </c>
      <c r="L18" s="136">
        <v>1429380.4663389665</v>
      </c>
      <c r="M18" s="136">
        <v>2195487.5713864965</v>
      </c>
      <c r="N18" s="136">
        <v>1769049.6695362357</v>
      </c>
      <c r="O18" s="136">
        <v>4606640.7774962103</v>
      </c>
      <c r="P18" s="136">
        <v>1430880.9098131983</v>
      </c>
      <c r="Q18" s="136">
        <v>2536657.2180579975</v>
      </c>
      <c r="R18" s="136">
        <v>1430880.9098131983</v>
      </c>
      <c r="S18" s="136">
        <v>2196988.0148607283</v>
      </c>
      <c r="T18" s="136">
        <v>4816602.4126133332</v>
      </c>
      <c r="U18" s="136">
        <v>2224493.7237099716</v>
      </c>
      <c r="V18" s="136">
        <v>1458386.6186624414</v>
      </c>
      <c r="W18" s="136">
        <v>2564162.9269072413</v>
      </c>
      <c r="X18" s="136">
        <v>1458386.6186624414</v>
      </c>
      <c r="Y18" s="136">
        <v>4635646.9298196863</v>
      </c>
      <c r="Z18" s="136">
        <v>1798055.8218597108</v>
      </c>
      <c r="AA18" s="136">
        <v>2224493.7237099716</v>
      </c>
      <c r="AB18" s="136">
        <v>1458386.6186624414</v>
      </c>
      <c r="AC18" s="136">
        <v>2564162.9269072413</v>
      </c>
      <c r="AD18" s="136">
        <v>3863730.8154150383</v>
      </c>
      <c r="AE18" s="136">
        <v>2224493.7237099716</v>
      </c>
      <c r="AF18" s="136">
        <v>1798055.8218597108</v>
      </c>
      <c r="AG18" s="136">
        <v>2224493.7237099716</v>
      </c>
      <c r="AH18" s="136">
        <v>1458386.6186624414</v>
      </c>
      <c r="AI18" s="136">
        <v>5616024.2358672246</v>
      </c>
      <c r="AJ18" s="136">
        <v>1458386.6186624414</v>
      </c>
      <c r="AK18" s="136">
        <v>2224493.7237099716</v>
      </c>
      <c r="AL18" s="136">
        <v>1798055.8218597108</v>
      </c>
      <c r="AM18" s="136">
        <v>2224493.7237099716</v>
      </c>
      <c r="AN18" s="136">
        <v>3863730.8154150383</v>
      </c>
      <c r="AO18" s="137">
        <v>2415213.3356497795</v>
      </c>
    </row>
    <row r="19" spans="2:41">
      <c r="B19" s="96" t="s">
        <v>312</v>
      </c>
      <c r="C19" s="113">
        <v>0</v>
      </c>
      <c r="D19" s="139">
        <v>0</v>
      </c>
      <c r="E19" s="96">
        <v>0</v>
      </c>
      <c r="F19" s="136">
        <v>2739370.5761493449</v>
      </c>
      <c r="G19" s="136">
        <v>1482155.1815818558</v>
      </c>
      <c r="H19" s="136">
        <v>1315834.0439123439</v>
      </c>
      <c r="I19" s="136">
        <v>1482155.1815818558</v>
      </c>
      <c r="J19" s="136">
        <v>4336533.5601136396</v>
      </c>
      <c r="K19" s="136">
        <v>2656377.3428375213</v>
      </c>
      <c r="L19" s="136">
        <v>1524571.8555847604</v>
      </c>
      <c r="M19" s="136">
        <v>2290913.7455097972</v>
      </c>
      <c r="N19" s="136">
        <v>1890035.4529124843</v>
      </c>
      <c r="O19" s="136">
        <v>5181723.8531686636</v>
      </c>
      <c r="P19" s="136">
        <v>1526072.2990589922</v>
      </c>
      <c r="Q19" s="136">
        <v>2657877.7863117531</v>
      </c>
      <c r="R19" s="136">
        <v>1526072.2990589922</v>
      </c>
      <c r="S19" s="136">
        <v>2292414.188984029</v>
      </c>
      <c r="T19" s="136">
        <v>5361913.0205840617</v>
      </c>
      <c r="U19" s="136">
        <v>2418213.3437627652</v>
      </c>
      <c r="V19" s="136">
        <v>1651871.4538377288</v>
      </c>
      <c r="W19" s="136">
        <v>2783676.9410904893</v>
      </c>
      <c r="X19" s="136">
        <v>1651871.4538377288</v>
      </c>
      <c r="Y19" s="136">
        <v>5309023.4514216315</v>
      </c>
      <c r="Z19" s="136">
        <v>2017335.0511654525</v>
      </c>
      <c r="AA19" s="136">
        <v>2418213.3437627652</v>
      </c>
      <c r="AB19" s="136">
        <v>1651871.4538377288</v>
      </c>
      <c r="AC19" s="136">
        <v>2783676.9410904893</v>
      </c>
      <c r="AD19" s="136">
        <v>4481540.4751848038</v>
      </c>
      <c r="AE19" s="136">
        <v>2418213.3437627652</v>
      </c>
      <c r="AF19" s="136">
        <v>2017335.0511654525</v>
      </c>
      <c r="AG19" s="136">
        <v>2418213.3437627652</v>
      </c>
      <c r="AH19" s="136">
        <v>1651871.4538377288</v>
      </c>
      <c r="AI19" s="136">
        <v>6315195.1515996205</v>
      </c>
      <c r="AJ19" s="136">
        <v>1651871.4538377288</v>
      </c>
      <c r="AK19" s="136">
        <v>2418213.3437627652</v>
      </c>
      <c r="AL19" s="136">
        <v>2017335.0511654525</v>
      </c>
      <c r="AM19" s="136">
        <v>2418213.3437627652</v>
      </c>
      <c r="AN19" s="136">
        <v>4481540.4751848038</v>
      </c>
      <c r="AO19" s="137">
        <v>2663980.4659481002</v>
      </c>
    </row>
    <row r="20" spans="2:41">
      <c r="B20" s="96" t="s">
        <v>313</v>
      </c>
      <c r="C20" s="113">
        <v>0</v>
      </c>
      <c r="D20" s="139">
        <v>0</v>
      </c>
      <c r="E20" s="96">
        <v>0</v>
      </c>
      <c r="F20" s="136">
        <v>2729007.8287198222</v>
      </c>
      <c r="G20" s="136">
        <v>1471816.2542594667</v>
      </c>
      <c r="H20" s="136">
        <v>1302280.15381715</v>
      </c>
      <c r="I20" s="136">
        <v>1471816.2542594667</v>
      </c>
      <c r="J20" s="136">
        <v>4042527.2579473727</v>
      </c>
      <c r="K20" s="136">
        <v>2639679.9502909291</v>
      </c>
      <c r="L20" s="136">
        <v>1514209.1081552361</v>
      </c>
      <c r="M20" s="136">
        <v>2280598.6382945441</v>
      </c>
      <c r="N20" s="136">
        <v>1873290.4201516209</v>
      </c>
      <c r="O20" s="136">
        <v>4883299.8309804117</v>
      </c>
      <c r="P20" s="136">
        <v>1515709.5516294679</v>
      </c>
      <c r="Q20" s="136">
        <v>2641180.3937651608</v>
      </c>
      <c r="R20" s="136">
        <v>1515709.5516294679</v>
      </c>
      <c r="S20" s="136">
        <v>2282099.0817687758</v>
      </c>
      <c r="T20" s="136">
        <v>5061524.4330864549</v>
      </c>
      <c r="U20" s="136">
        <v>2400038.9072894799</v>
      </c>
      <c r="V20" s="136">
        <v>1633649.3771501719</v>
      </c>
      <c r="W20" s="136">
        <v>2759120.2192858644</v>
      </c>
      <c r="X20" s="136">
        <v>1633649.3771501719</v>
      </c>
      <c r="Y20" s="136">
        <v>5002740.0999753485</v>
      </c>
      <c r="Z20" s="136">
        <v>1992730.6891465564</v>
      </c>
      <c r="AA20" s="136">
        <v>2400038.9072894799</v>
      </c>
      <c r="AB20" s="136">
        <v>1633649.3771501719</v>
      </c>
      <c r="AC20" s="136">
        <v>2759120.2192858644</v>
      </c>
      <c r="AD20" s="136">
        <v>4179674.8437605062</v>
      </c>
      <c r="AE20" s="136">
        <v>2400038.9072894799</v>
      </c>
      <c r="AF20" s="136">
        <v>1992730.6891465564</v>
      </c>
      <c r="AG20" s="136">
        <v>2400038.9072894799</v>
      </c>
      <c r="AH20" s="136">
        <v>1633649.3771501719</v>
      </c>
      <c r="AI20" s="136">
        <v>6002529.5148219988</v>
      </c>
      <c r="AJ20" s="136">
        <v>1633649.3771501719</v>
      </c>
      <c r="AK20" s="136">
        <v>2400038.9072894799</v>
      </c>
      <c r="AL20" s="136">
        <v>1992730.6891465564</v>
      </c>
      <c r="AM20" s="136">
        <v>2400038.9072894799</v>
      </c>
      <c r="AN20" s="136">
        <v>4179674.8437605062</v>
      </c>
      <c r="AO20" s="137">
        <v>2590122.3099020813</v>
      </c>
    </row>
    <row r="21" spans="2:41">
      <c r="B21" s="96" t="s">
        <v>314</v>
      </c>
      <c r="C21" s="113">
        <v>0</v>
      </c>
      <c r="D21" s="139">
        <v>0</v>
      </c>
      <c r="E21" s="96">
        <v>0</v>
      </c>
      <c r="F21" s="136">
        <v>2705130.4037328064</v>
      </c>
      <c r="G21" s="136">
        <v>1447348.2823325261</v>
      </c>
      <c r="H21" s="136">
        <v>1283807.0959014217</v>
      </c>
      <c r="I21" s="136">
        <v>1447348.2823325261</v>
      </c>
      <c r="J21" s="136">
        <v>4316961.6681634467</v>
      </c>
      <c r="K21" s="136">
        <v>2610698.9413221045</v>
      </c>
      <c r="L21" s="136">
        <v>1490331.6831682208</v>
      </c>
      <c r="M21" s="136">
        <v>2255540.1194276782</v>
      </c>
      <c r="N21" s="136">
        <v>1845490.5050626467</v>
      </c>
      <c r="O21" s="136">
        <v>5147683.0425939411</v>
      </c>
      <c r="P21" s="136">
        <v>1491832.1266424526</v>
      </c>
      <c r="Q21" s="136">
        <v>2612199.3847963368</v>
      </c>
      <c r="R21" s="136">
        <v>1491832.1266424526</v>
      </c>
      <c r="S21" s="136">
        <v>2257040.5629019099</v>
      </c>
      <c r="T21" s="136">
        <v>5332036.3532005716</v>
      </c>
      <c r="U21" s="136">
        <v>2353191.2648824127</v>
      </c>
      <c r="V21" s="136">
        <v>1587982.8286229554</v>
      </c>
      <c r="W21" s="136">
        <v>2708350.0867768396</v>
      </c>
      <c r="X21" s="136">
        <v>1587982.8286229554</v>
      </c>
      <c r="Y21" s="136">
        <v>5245334.1880486747</v>
      </c>
      <c r="Z21" s="136">
        <v>1943141.6505173813</v>
      </c>
      <c r="AA21" s="136">
        <v>2353191.2648824127</v>
      </c>
      <c r="AB21" s="136">
        <v>1587982.8286229554</v>
      </c>
      <c r="AC21" s="136">
        <v>2708350.0867768396</v>
      </c>
      <c r="AD21" s="136">
        <v>4432320.1304363776</v>
      </c>
      <c r="AE21" s="136">
        <v>2353191.2648824127</v>
      </c>
      <c r="AF21" s="136">
        <v>1943141.6505173813</v>
      </c>
      <c r="AG21" s="136">
        <v>2353191.2648824127</v>
      </c>
      <c r="AH21" s="136">
        <v>1587982.8286229554</v>
      </c>
      <c r="AI21" s="136">
        <v>6241201.1127933692</v>
      </c>
      <c r="AJ21" s="136">
        <v>1587982.8286229554</v>
      </c>
      <c r="AK21" s="136">
        <v>2353191.2648824127</v>
      </c>
      <c r="AL21" s="136">
        <v>1943141.6505173813</v>
      </c>
      <c r="AM21" s="136">
        <v>2353191.2648824127</v>
      </c>
      <c r="AN21" s="136">
        <v>4432320.1304363776</v>
      </c>
      <c r="AO21" s="137">
        <v>2611189.7999271685</v>
      </c>
    </row>
    <row r="22" spans="2:41">
      <c r="B22" s="96" t="s">
        <v>315</v>
      </c>
      <c r="C22" s="113">
        <v>0</v>
      </c>
      <c r="D22" s="139">
        <v>0</v>
      </c>
      <c r="E22" s="96">
        <v>0</v>
      </c>
      <c r="F22" s="136">
        <v>2706497.557874653</v>
      </c>
      <c r="G22" s="136">
        <v>1448715.4364743726</v>
      </c>
      <c r="H22" s="136">
        <v>1372438.630012674</v>
      </c>
      <c r="I22" s="136">
        <v>1448715.4364743726</v>
      </c>
      <c r="J22" s="136">
        <v>4645274.9663083423</v>
      </c>
      <c r="K22" s="136">
        <v>2786594.8554027639</v>
      </c>
      <c r="L22" s="136">
        <v>1491698.8373100674</v>
      </c>
      <c r="M22" s="136">
        <v>2256907.2735695252</v>
      </c>
      <c r="N22" s="136">
        <v>2021386.4191433049</v>
      </c>
      <c r="O22" s="136">
        <v>5472884.7322484152</v>
      </c>
      <c r="P22" s="136">
        <v>1493199.2807842991</v>
      </c>
      <c r="Q22" s="136">
        <v>2788095.2988769952</v>
      </c>
      <c r="R22" s="136">
        <v>1493199.2807842991</v>
      </c>
      <c r="S22" s="136">
        <v>2258407.717043757</v>
      </c>
      <c r="T22" s="136">
        <v>5834878.4112842791</v>
      </c>
      <c r="U22" s="136">
        <v>2355949.9218036565</v>
      </c>
      <c r="V22" s="136">
        <v>1590741.4855441994</v>
      </c>
      <c r="W22" s="136">
        <v>2885637.5036368952</v>
      </c>
      <c r="X22" s="136">
        <v>1590741.4855441994</v>
      </c>
      <c r="Y22" s="136">
        <v>5571927.3804825479</v>
      </c>
      <c r="Z22" s="136">
        <v>2120429.0673774369</v>
      </c>
      <c r="AA22" s="136">
        <v>2355949.9218036565</v>
      </c>
      <c r="AB22" s="136">
        <v>1590741.4855441994</v>
      </c>
      <c r="AC22" s="136">
        <v>2885637.5036368952</v>
      </c>
      <c r="AD22" s="136">
        <v>4762024.9313606722</v>
      </c>
      <c r="AE22" s="136">
        <v>2355949.9218036565</v>
      </c>
      <c r="AF22" s="136">
        <v>2120429.0673774369</v>
      </c>
      <c r="AG22" s="136">
        <v>2355949.9218036565</v>
      </c>
      <c r="AH22" s="136">
        <v>1590741.4855441994</v>
      </c>
      <c r="AI22" s="136">
        <v>6742323.0651660534</v>
      </c>
      <c r="AJ22" s="136">
        <v>1590741.4855441994</v>
      </c>
      <c r="AK22" s="136">
        <v>2355949.9218036565</v>
      </c>
      <c r="AL22" s="136">
        <v>2120429.0673774369</v>
      </c>
      <c r="AM22" s="136">
        <v>2355949.9218036565</v>
      </c>
      <c r="AN22" s="136">
        <v>4762024.9313606722</v>
      </c>
      <c r="AO22" s="137">
        <v>2730833.2459974596</v>
      </c>
    </row>
    <row r="23" spans="2:41">
      <c r="B23" s="83">
        <v>0</v>
      </c>
      <c r="C23" s="113">
        <v>0</v>
      </c>
      <c r="D23" s="139">
        <v>0</v>
      </c>
      <c r="E23" s="96">
        <v>0</v>
      </c>
      <c r="F23" s="134">
        <v>51934024.211940803</v>
      </c>
      <c r="G23" s="134">
        <v>51752134.228157856</v>
      </c>
      <c r="H23" s="134">
        <v>41482268.829650551</v>
      </c>
      <c r="I23" s="134">
        <v>51772242.665632389</v>
      </c>
      <c r="J23" s="134">
        <v>60870966.467125639</v>
      </c>
      <c r="K23" s="134">
        <v>59225065.129870996</v>
      </c>
      <c r="L23" s="134">
        <v>42115699.24843245</v>
      </c>
      <c r="M23" s="134">
        <v>62367945.134209037</v>
      </c>
      <c r="N23" s="134">
        <v>44843203.503541008</v>
      </c>
      <c r="O23" s="134">
        <v>75724233.682388589</v>
      </c>
      <c r="P23" s="134">
        <v>42149761.438096546</v>
      </c>
      <c r="Q23" s="134">
        <v>59259127.319535106</v>
      </c>
      <c r="R23" s="134">
        <v>42149761.438096546</v>
      </c>
      <c r="S23" s="134">
        <v>56531623.064426541</v>
      </c>
      <c r="T23" s="134">
        <v>67663363.812184647</v>
      </c>
      <c r="U23" s="134">
        <v>63180548.87840309</v>
      </c>
      <c r="V23" s="134">
        <v>42928302.992626496</v>
      </c>
      <c r="W23" s="134">
        <v>60037668.874065056</v>
      </c>
      <c r="X23" s="134">
        <v>42928302.992626496</v>
      </c>
      <c r="Y23" s="134">
        <v>76536837.426582649</v>
      </c>
      <c r="Z23" s="134">
        <v>45894879.248027712</v>
      </c>
      <c r="AA23" s="134">
        <v>57549236.619249143</v>
      </c>
      <c r="AB23" s="134">
        <v>43167374.99291914</v>
      </c>
      <c r="AC23" s="134">
        <v>66147125.133804291</v>
      </c>
      <c r="AD23" s="134">
        <v>77688021.270602256</v>
      </c>
      <c r="AE23" s="134">
        <v>57549236.619249143</v>
      </c>
      <c r="AF23" s="134">
        <v>45894879.248027712</v>
      </c>
      <c r="AG23" s="134">
        <v>57549236.619249143</v>
      </c>
      <c r="AH23" s="134">
        <v>43167374.99291914</v>
      </c>
      <c r="AI23" s="134">
        <v>83347662.299085453</v>
      </c>
      <c r="AJ23" s="134">
        <v>43167374.99291914</v>
      </c>
      <c r="AK23" s="134">
        <v>63419620.878695734</v>
      </c>
      <c r="AL23" s="134">
        <v>45894879.248027712</v>
      </c>
      <c r="AM23" s="134">
        <v>57549236.619249143</v>
      </c>
      <c r="AN23" s="134">
        <v>62109224.494797058</v>
      </c>
      <c r="AO23" s="137">
        <v>55587098.417554706</v>
      </c>
    </row>
    <row r="24" spans="2:41">
      <c r="B24" s="83">
        <v>0</v>
      </c>
      <c r="C24" s="113">
        <v>0</v>
      </c>
      <c r="D24" s="139">
        <v>0</v>
      </c>
      <c r="E24" s="96">
        <v>0</v>
      </c>
      <c r="F24" s="134"/>
      <c r="G24" s="137">
        <v>0</v>
      </c>
      <c r="H24" s="134">
        <v>0</v>
      </c>
      <c r="I24" s="137">
        <v>0</v>
      </c>
      <c r="J24" s="134">
        <v>0</v>
      </c>
      <c r="K24" s="137">
        <v>0</v>
      </c>
      <c r="L24" s="134">
        <v>0</v>
      </c>
      <c r="M24" s="137">
        <v>0</v>
      </c>
      <c r="N24" s="134">
        <v>0</v>
      </c>
      <c r="O24" s="137">
        <v>0</v>
      </c>
      <c r="P24" s="134">
        <v>0</v>
      </c>
      <c r="Q24" s="137">
        <v>0</v>
      </c>
      <c r="R24" s="134">
        <v>0</v>
      </c>
      <c r="S24" s="137">
        <v>0</v>
      </c>
      <c r="T24" s="134">
        <v>0</v>
      </c>
      <c r="U24" s="137">
        <v>0</v>
      </c>
      <c r="V24" s="134">
        <v>0</v>
      </c>
      <c r="W24" s="137">
        <v>0</v>
      </c>
      <c r="X24" s="134">
        <v>0</v>
      </c>
      <c r="Y24" s="137">
        <v>0</v>
      </c>
      <c r="Z24" s="134">
        <v>0</v>
      </c>
      <c r="AA24" s="137">
        <v>0</v>
      </c>
      <c r="AB24" s="134">
        <v>0</v>
      </c>
      <c r="AC24" s="137">
        <v>0</v>
      </c>
      <c r="AD24" s="134">
        <v>0</v>
      </c>
      <c r="AE24" s="137">
        <v>0</v>
      </c>
      <c r="AF24" s="134">
        <v>0</v>
      </c>
      <c r="AG24" s="137">
        <v>0</v>
      </c>
      <c r="AH24" s="134">
        <v>0</v>
      </c>
      <c r="AI24" s="137">
        <v>0</v>
      </c>
      <c r="AJ24" s="134">
        <v>0</v>
      </c>
      <c r="AK24" s="137">
        <v>0</v>
      </c>
      <c r="AL24" s="134">
        <v>0</v>
      </c>
      <c r="AM24" s="137">
        <v>0</v>
      </c>
      <c r="AN24" s="134">
        <v>1242184.4898959412</v>
      </c>
      <c r="AO24" s="137">
        <v>1111741.9683510941</v>
      </c>
    </row>
    <row r="25" spans="2:41">
      <c r="B25" s="83">
        <v>0</v>
      </c>
      <c r="C25" s="113">
        <v>0</v>
      </c>
      <c r="D25" s="139">
        <v>0</v>
      </c>
      <c r="E25" s="96">
        <v>0</v>
      </c>
      <c r="F25" s="134"/>
      <c r="G25" s="137">
        <v>0</v>
      </c>
      <c r="H25" s="134">
        <v>0</v>
      </c>
      <c r="I25" s="137">
        <v>0</v>
      </c>
      <c r="J25" s="134">
        <v>0</v>
      </c>
      <c r="K25" s="137">
        <v>0</v>
      </c>
      <c r="L25" s="134">
        <v>0</v>
      </c>
      <c r="M25" s="137">
        <v>0</v>
      </c>
      <c r="N25" s="134">
        <v>0</v>
      </c>
      <c r="O25" s="137">
        <v>0</v>
      </c>
      <c r="P25" s="134">
        <v>0</v>
      </c>
      <c r="Q25" s="137">
        <v>0</v>
      </c>
      <c r="R25" s="134">
        <v>0</v>
      </c>
      <c r="S25" s="137">
        <v>0</v>
      </c>
      <c r="T25" s="134">
        <v>0</v>
      </c>
      <c r="U25" s="137">
        <v>0</v>
      </c>
      <c r="V25" s="134">
        <v>0</v>
      </c>
      <c r="W25" s="137">
        <v>0</v>
      </c>
      <c r="X25" s="134">
        <v>0</v>
      </c>
      <c r="Y25" s="137">
        <v>0</v>
      </c>
      <c r="Z25" s="134">
        <v>0</v>
      </c>
      <c r="AA25" s="137">
        <v>0</v>
      </c>
      <c r="AB25" s="134">
        <v>0</v>
      </c>
      <c r="AC25" s="137">
        <v>0</v>
      </c>
      <c r="AD25" s="134">
        <v>0</v>
      </c>
      <c r="AE25" s="137">
        <v>0</v>
      </c>
      <c r="AF25" s="134">
        <v>0</v>
      </c>
      <c r="AG25" s="137">
        <v>0</v>
      </c>
      <c r="AH25" s="134">
        <v>0</v>
      </c>
      <c r="AI25" s="137">
        <v>0</v>
      </c>
      <c r="AJ25" s="134">
        <v>0</v>
      </c>
      <c r="AK25" s="137">
        <v>0</v>
      </c>
      <c r="AL25" s="134">
        <v>0</v>
      </c>
      <c r="AM25" s="137">
        <v>0</v>
      </c>
      <c r="AN25" s="134">
        <v>63351408.984692998</v>
      </c>
      <c r="AO25" s="135"/>
    </row>
    <row r="26" spans="2:41">
      <c r="AO26" s="138"/>
    </row>
    <row r="27" spans="2:41"/>
  </sheetData>
  <conditionalFormatting sqref="B23:F25">
    <cfRule type="containsText" dxfId="10" priority="8" operator="containsText" text="pendente">
      <formula>NOT(ISERROR(SEARCH("pendente",B23)))</formula>
    </cfRule>
  </conditionalFormatting>
  <conditionalFormatting sqref="B2:AN22">
    <cfRule type="containsText" dxfId="9" priority="1" operator="containsText" text="pendente">
      <formula>NOT(ISERROR(SEARCH("pendente",B2)))</formula>
    </cfRule>
  </conditionalFormatting>
  <conditionalFormatting sqref="F23:G23">
    <cfRule type="containsText" dxfId="8" priority="13" operator="containsText" text="pendente">
      <formula>NOT(ISERROR(SEARCH("pendente",F23)))</formula>
    </cfRule>
  </conditionalFormatting>
  <conditionalFormatting sqref="G24:G25">
    <cfRule type="containsText" dxfId="7" priority="12" operator="containsText" text="pendente">
      <formula>NOT(ISERROR(SEARCH("pendente",G24)))</formula>
    </cfRule>
  </conditionalFormatting>
  <conditionalFormatting sqref="H23:AN25">
    <cfRule type="containsText" dxfId="6" priority="6" operator="containsText" text="pendente">
      <formula>NOT(ISERROR(SEARCH("pendente",H23)))</formula>
    </cfRule>
  </conditionalFormatting>
  <conditionalFormatting sqref="AO2">
    <cfRule type="containsText" dxfId="5" priority="5" operator="containsText" text="pendente">
      <formula>NOT(ISERROR(SEARCH("pendente",AO2)))</formula>
    </cfRule>
  </conditionalFormatting>
  <conditionalFormatting sqref="AO25">
    <cfRule type="containsText" dxfId="4" priority="10" operator="containsText" text="pendente">
      <formula>NOT(ISERROR(SEARCH("pendente",AO25)))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BC781-E6B6-4532-AA7E-CB51EC828CB1}">
  <sheetPr>
    <tabColor theme="0" tint="-0.249977111117893"/>
  </sheetPr>
  <dimension ref="A1:AT25"/>
  <sheetViews>
    <sheetView showGridLines="0" showZeros="0" zoomScaleNormal="100" workbookViewId="0"/>
  </sheetViews>
  <sheetFormatPr defaultColWidth="0" defaultRowHeight="14.45" zeroHeight="1"/>
  <cols>
    <col min="1" max="1" width="8.85546875" customWidth="1"/>
    <col min="2" max="2" width="58.28515625" bestFit="1" customWidth="1"/>
    <col min="3" max="9" width="0.85546875" customWidth="1"/>
    <col min="10" max="10" width="19.7109375" customWidth="1"/>
    <col min="11" max="11" width="20.42578125" customWidth="1"/>
    <col min="12" max="14" width="19.7109375" customWidth="1"/>
    <col min="15" max="15" width="18.7109375" customWidth="1"/>
    <col min="16" max="16" width="19.7109375" customWidth="1"/>
    <col min="17" max="17" width="21.28515625" customWidth="1"/>
    <col min="18" max="18" width="19.7109375" customWidth="1"/>
    <col min="19" max="19" width="22" customWidth="1"/>
    <col min="20" max="20" width="19.7109375" customWidth="1"/>
    <col min="21" max="21" width="19" customWidth="1"/>
    <col min="22" max="22" width="19.7109375" customWidth="1"/>
    <col min="23" max="23" width="20.28515625" customWidth="1"/>
    <col min="24" max="24" width="19.7109375" customWidth="1"/>
    <col min="25" max="25" width="20.7109375" customWidth="1"/>
    <col min="26" max="26" width="19.7109375" customWidth="1"/>
    <col min="27" max="27" width="19.42578125" customWidth="1"/>
    <col min="28" max="28" width="19.7109375" customWidth="1"/>
    <col min="29" max="29" width="19" customWidth="1"/>
    <col min="30" max="30" width="19.7109375" customWidth="1"/>
    <col min="31" max="31" width="19.28515625" customWidth="1"/>
    <col min="32" max="36" width="19.7109375" customWidth="1"/>
    <col min="37" max="37" width="20" customWidth="1"/>
    <col min="38" max="44" width="19.7109375" customWidth="1"/>
    <col min="45" max="45" width="13.42578125" bestFit="1" customWidth="1"/>
    <col min="46" max="46" width="8.85546875" customWidth="1"/>
    <col min="47" max="16384" width="8.85546875" hidden="1"/>
  </cols>
  <sheetData>
    <row r="1" spans="2:45">
      <c r="B1" s="83"/>
      <c r="C1" s="83"/>
      <c r="D1" s="83"/>
      <c r="E1" s="83"/>
      <c r="F1" s="83"/>
      <c r="G1" s="83"/>
      <c r="H1" s="83"/>
      <c r="I1" s="83"/>
      <c r="J1" s="123" t="s">
        <v>225</v>
      </c>
      <c r="K1" s="123" t="s">
        <v>226</v>
      </c>
      <c r="L1" s="123" t="s">
        <v>227</v>
      </c>
      <c r="M1" s="123" t="s">
        <v>228</v>
      </c>
      <c r="N1" s="123" t="s">
        <v>229</v>
      </c>
      <c r="O1" s="123" t="s">
        <v>230</v>
      </c>
      <c r="P1" s="123" t="s">
        <v>231</v>
      </c>
      <c r="Q1" s="123" t="s">
        <v>232</v>
      </c>
      <c r="R1" s="123" t="s">
        <v>233</v>
      </c>
      <c r="S1" s="123" t="s">
        <v>234</v>
      </c>
      <c r="T1" s="123" t="s">
        <v>235</v>
      </c>
      <c r="U1" s="123" t="s">
        <v>236</v>
      </c>
      <c r="V1" s="123" t="s">
        <v>237</v>
      </c>
      <c r="W1" s="123" t="s">
        <v>238</v>
      </c>
      <c r="X1" s="123" t="s">
        <v>239</v>
      </c>
      <c r="Y1" s="123" t="s">
        <v>240</v>
      </c>
      <c r="Z1" s="123" t="s">
        <v>241</v>
      </c>
      <c r="AA1" s="123" t="s">
        <v>242</v>
      </c>
      <c r="AB1" s="123" t="s">
        <v>243</v>
      </c>
      <c r="AC1" s="123" t="s">
        <v>244</v>
      </c>
      <c r="AD1" s="123" t="s">
        <v>245</v>
      </c>
      <c r="AE1" s="123" t="s">
        <v>246</v>
      </c>
      <c r="AF1" s="123" t="s">
        <v>247</v>
      </c>
      <c r="AG1" s="123" t="s">
        <v>248</v>
      </c>
      <c r="AH1" s="123" t="s">
        <v>249</v>
      </c>
      <c r="AI1" s="123" t="s">
        <v>250</v>
      </c>
      <c r="AJ1" s="123" t="s">
        <v>251</v>
      </c>
      <c r="AK1" s="123" t="s">
        <v>252</v>
      </c>
      <c r="AL1" s="123" t="s">
        <v>253</v>
      </c>
      <c r="AM1" s="123" t="s">
        <v>254</v>
      </c>
      <c r="AN1" s="123" t="s">
        <v>255</v>
      </c>
      <c r="AO1" s="123" t="s">
        <v>256</v>
      </c>
      <c r="AP1" s="123" t="s">
        <v>257</v>
      </c>
      <c r="AQ1" s="123" t="s">
        <v>258</v>
      </c>
      <c r="AR1" s="123" t="s">
        <v>259</v>
      </c>
      <c r="AS1" s="83">
        <v>0</v>
      </c>
    </row>
    <row r="2" spans="2:45">
      <c r="B2" s="83"/>
      <c r="C2" s="83"/>
      <c r="D2" s="83"/>
      <c r="E2" s="83"/>
      <c r="F2" s="83"/>
      <c r="G2" s="83"/>
      <c r="H2" s="83"/>
      <c r="I2" s="83"/>
      <c r="J2" s="124" t="s">
        <v>260</v>
      </c>
      <c r="K2" s="124" t="s">
        <v>261</v>
      </c>
      <c r="L2" s="124" t="s">
        <v>262</v>
      </c>
      <c r="M2" s="124" t="s">
        <v>263</v>
      </c>
      <c r="N2" s="124" t="s">
        <v>264</v>
      </c>
      <c r="O2" s="124" t="s">
        <v>265</v>
      </c>
      <c r="P2" s="124" t="s">
        <v>266</v>
      </c>
      <c r="Q2" s="124" t="s">
        <v>267</v>
      </c>
      <c r="R2" s="124" t="s">
        <v>268</v>
      </c>
      <c r="S2" s="124" t="s">
        <v>269</v>
      </c>
      <c r="T2" s="124" t="s">
        <v>270</v>
      </c>
      <c r="U2" s="124" t="s">
        <v>271</v>
      </c>
      <c r="V2" s="124" t="s">
        <v>272</v>
      </c>
      <c r="W2" s="124" t="s">
        <v>273</v>
      </c>
      <c r="X2" s="124" t="s">
        <v>274</v>
      </c>
      <c r="Y2" s="124" t="s">
        <v>275</v>
      </c>
      <c r="Z2" s="124" t="s">
        <v>276</v>
      </c>
      <c r="AA2" s="124" t="s">
        <v>277</v>
      </c>
      <c r="AB2" s="124" t="s">
        <v>278</v>
      </c>
      <c r="AC2" s="124" t="s">
        <v>279</v>
      </c>
      <c r="AD2" s="124" t="s">
        <v>280</v>
      </c>
      <c r="AE2" s="124" t="s">
        <v>281</v>
      </c>
      <c r="AF2" s="124" t="s">
        <v>282</v>
      </c>
      <c r="AG2" s="124" t="s">
        <v>283</v>
      </c>
      <c r="AH2" s="124" t="s">
        <v>284</v>
      </c>
      <c r="AI2" s="124" t="s">
        <v>285</v>
      </c>
      <c r="AJ2" s="124" t="s">
        <v>286</v>
      </c>
      <c r="AK2" s="124" t="s">
        <v>287</v>
      </c>
      <c r="AL2" s="124" t="s">
        <v>288</v>
      </c>
      <c r="AM2" s="124" t="s">
        <v>289</v>
      </c>
      <c r="AN2" s="124" t="s">
        <v>290</v>
      </c>
      <c r="AO2" s="124" t="s">
        <v>291</v>
      </c>
      <c r="AP2" s="124" t="s">
        <v>292</v>
      </c>
      <c r="AQ2" s="124" t="s">
        <v>293</v>
      </c>
      <c r="AR2" s="124" t="s">
        <v>294</v>
      </c>
      <c r="AS2" s="83">
        <v>0</v>
      </c>
    </row>
    <row r="3" spans="2:45">
      <c r="B3" s="83"/>
      <c r="C3" s="83"/>
      <c r="D3" s="83"/>
      <c r="E3" s="83"/>
      <c r="F3" s="83"/>
      <c r="G3" s="83"/>
      <c r="H3" s="83"/>
      <c r="I3" s="83"/>
      <c r="J3" s="134">
        <v>16686218.905629952</v>
      </c>
      <c r="K3" s="134">
        <v>19595378.994355518</v>
      </c>
      <c r="L3" s="134">
        <v>17097099.341304403</v>
      </c>
      <c r="M3" s="134">
        <v>19595378.994355518</v>
      </c>
      <c r="N3" s="134">
        <v>17709690.837407324</v>
      </c>
      <c r="O3" s="134">
        <v>20006259.43002997</v>
      </c>
      <c r="P3" s="134">
        <v>16686218.905629952</v>
      </c>
      <c r="Q3" s="134">
        <v>19673212.201567452</v>
      </c>
      <c r="R3" s="134">
        <v>17097099.341304403</v>
      </c>
      <c r="S3" s="134">
        <v>20618850.92613288</v>
      </c>
      <c r="T3" s="134">
        <v>16686218.905629952</v>
      </c>
      <c r="U3" s="134">
        <v>20006259.43002997</v>
      </c>
      <c r="V3" s="134">
        <v>16686218.905629952</v>
      </c>
      <c r="W3" s="134">
        <v>19595378.994355518</v>
      </c>
      <c r="X3" s="134">
        <v>18120571.273081779</v>
      </c>
      <c r="Y3" s="134">
        <v>19916434.646958254</v>
      </c>
      <c r="Z3" s="134">
        <v>16929441.351020753</v>
      </c>
      <c r="AA3" s="134">
        <v>20249481.875420772</v>
      </c>
      <c r="AB3" s="134">
        <v>16929441.351020753</v>
      </c>
      <c r="AC3" s="134">
        <v>20862073.371523693</v>
      </c>
      <c r="AD3" s="134">
        <v>17340321.786695205</v>
      </c>
      <c r="AE3" s="134">
        <v>19838601.43974632</v>
      </c>
      <c r="AF3" s="134">
        <v>16929441.351020753</v>
      </c>
      <c r="AG3" s="134">
        <v>20327315.082632706</v>
      </c>
      <c r="AH3" s="134">
        <v>42241899.949229196</v>
      </c>
      <c r="AI3" s="134">
        <v>19838601.43974632</v>
      </c>
      <c r="AJ3" s="134">
        <v>17340321.786695205</v>
      </c>
      <c r="AK3" s="134">
        <v>19838601.43974632</v>
      </c>
      <c r="AL3" s="134">
        <v>16929441.351020753</v>
      </c>
      <c r="AM3" s="134">
        <v>21272953.807198152</v>
      </c>
      <c r="AN3" s="134">
        <v>16929441.351020753</v>
      </c>
      <c r="AO3" s="134">
        <v>19916434.646958254</v>
      </c>
      <c r="AP3" s="134">
        <v>17340321.786695205</v>
      </c>
      <c r="AQ3" s="134">
        <v>19838601.43974632</v>
      </c>
      <c r="AR3" s="134">
        <v>17952913.28279813</v>
      </c>
      <c r="AS3" s="83">
        <v>0</v>
      </c>
    </row>
    <row r="4" spans="2:45">
      <c r="B4" s="83" t="s">
        <v>295</v>
      </c>
      <c r="C4" s="83"/>
      <c r="D4" s="83"/>
      <c r="E4" s="83"/>
      <c r="F4" s="83"/>
      <c r="G4" s="83"/>
      <c r="H4" s="83"/>
      <c r="I4" s="83"/>
      <c r="J4" s="136">
        <v>0</v>
      </c>
      <c r="K4" s="136">
        <v>0</v>
      </c>
      <c r="L4" s="136">
        <v>0</v>
      </c>
      <c r="M4" s="136">
        <v>0</v>
      </c>
      <c r="N4" s="136">
        <v>0</v>
      </c>
      <c r="O4" s="136">
        <v>0</v>
      </c>
      <c r="P4" s="136">
        <v>0</v>
      </c>
      <c r="Q4" s="136">
        <v>0</v>
      </c>
      <c r="R4" s="136">
        <v>0</v>
      </c>
      <c r="S4" s="136">
        <v>0</v>
      </c>
      <c r="T4" s="136">
        <v>0</v>
      </c>
      <c r="U4" s="136">
        <v>0</v>
      </c>
      <c r="V4" s="136">
        <v>0</v>
      </c>
      <c r="W4" s="136">
        <v>0</v>
      </c>
      <c r="X4" s="136">
        <v>0</v>
      </c>
      <c r="Y4" s="136">
        <v>0</v>
      </c>
      <c r="Z4" s="136">
        <v>0</v>
      </c>
      <c r="AA4" s="136">
        <v>0</v>
      </c>
      <c r="AB4" s="136">
        <v>0</v>
      </c>
      <c r="AC4" s="136">
        <v>0</v>
      </c>
      <c r="AD4" s="136">
        <v>0</v>
      </c>
      <c r="AE4" s="136">
        <v>0</v>
      </c>
      <c r="AF4" s="136">
        <v>0</v>
      </c>
      <c r="AG4" s="136">
        <v>0</v>
      </c>
      <c r="AH4" s="136">
        <v>0</v>
      </c>
      <c r="AI4" s="136">
        <v>0</v>
      </c>
      <c r="AJ4" s="136">
        <v>0</v>
      </c>
      <c r="AK4" s="136">
        <v>0</v>
      </c>
      <c r="AL4" s="136">
        <v>0</v>
      </c>
      <c r="AM4" s="136">
        <v>0</v>
      </c>
      <c r="AN4" s="136">
        <v>0</v>
      </c>
      <c r="AO4" s="136">
        <v>0</v>
      </c>
      <c r="AP4" s="136">
        <v>0</v>
      </c>
      <c r="AQ4" s="136">
        <v>0</v>
      </c>
      <c r="AR4" s="136">
        <v>0</v>
      </c>
      <c r="AS4" s="137">
        <v>0</v>
      </c>
    </row>
    <row r="5" spans="2:45">
      <c r="B5" s="83" t="s">
        <v>296</v>
      </c>
      <c r="C5" s="83"/>
      <c r="D5" s="83"/>
      <c r="E5" s="83"/>
      <c r="F5" s="83"/>
      <c r="G5" s="83"/>
      <c r="H5" s="83"/>
      <c r="I5" s="83"/>
      <c r="J5" s="136">
        <v>10821693.498833623</v>
      </c>
      <c r="K5" s="136">
        <v>13346101.996506825</v>
      </c>
      <c r="L5" s="136">
        <v>11168150.824481372</v>
      </c>
      <c r="M5" s="136">
        <v>13346101.996506825</v>
      </c>
      <c r="N5" s="136">
        <v>11672497.916517721</v>
      </c>
      <c r="O5" s="136">
        <v>13692559.322154572</v>
      </c>
      <c r="P5" s="136">
        <v>10821693.498833623</v>
      </c>
      <c r="Q5" s="136">
        <v>13346101.996506825</v>
      </c>
      <c r="R5" s="136">
        <v>11168150.824481372</v>
      </c>
      <c r="S5" s="136">
        <v>14196906.414190922</v>
      </c>
      <c r="T5" s="136">
        <v>10821693.498833623</v>
      </c>
      <c r="U5" s="136">
        <v>13692559.322154572</v>
      </c>
      <c r="V5" s="136">
        <v>10821693.498833623</v>
      </c>
      <c r="W5" s="136">
        <v>13346101.996506825</v>
      </c>
      <c r="X5" s="136">
        <v>12018955.24216547</v>
      </c>
      <c r="Y5" s="136">
        <v>13376463.547931448</v>
      </c>
      <c r="Z5" s="136">
        <v>10852055.050258245</v>
      </c>
      <c r="AA5" s="136">
        <v>13722920.873579195</v>
      </c>
      <c r="AB5" s="136">
        <v>10852055.050258245</v>
      </c>
      <c r="AC5" s="136">
        <v>14227267.965615546</v>
      </c>
      <c r="AD5" s="136">
        <v>11198512.375905994</v>
      </c>
      <c r="AE5" s="136">
        <v>13376463.547931448</v>
      </c>
      <c r="AF5" s="136">
        <v>10852055.050258245</v>
      </c>
      <c r="AG5" s="136">
        <v>13722920.873579195</v>
      </c>
      <c r="AH5" s="136">
        <v>11702859.467942346</v>
      </c>
      <c r="AI5" s="136">
        <v>13376463.547931448</v>
      </c>
      <c r="AJ5" s="136">
        <v>11198512.375905994</v>
      </c>
      <c r="AK5" s="136">
        <v>13376463.547931448</v>
      </c>
      <c r="AL5" s="136">
        <v>10852055.050258245</v>
      </c>
      <c r="AM5" s="136">
        <v>14573725.291263293</v>
      </c>
      <c r="AN5" s="136">
        <v>10852055.050258245</v>
      </c>
      <c r="AO5" s="136">
        <v>13376463.547931448</v>
      </c>
      <c r="AP5" s="136">
        <v>11198512.375905994</v>
      </c>
      <c r="AQ5" s="136">
        <v>13376463.547931448</v>
      </c>
      <c r="AR5" s="136">
        <v>11702859.467942346</v>
      </c>
      <c r="AS5" s="137">
        <v>12344231.698686501</v>
      </c>
    </row>
    <row r="6" spans="2:45">
      <c r="B6" s="96" t="s">
        <v>316</v>
      </c>
      <c r="C6" s="96"/>
      <c r="D6" s="96"/>
      <c r="E6" s="96"/>
      <c r="F6" s="96"/>
      <c r="G6" s="96"/>
      <c r="H6" s="96"/>
      <c r="I6" s="96"/>
      <c r="J6" s="136">
        <v>2086318.22774</v>
      </c>
      <c r="K6" s="136">
        <v>2425945.3223546497</v>
      </c>
      <c r="L6" s="136">
        <v>2086318.22774</v>
      </c>
      <c r="M6" s="136">
        <v>2425945.3223546497</v>
      </c>
      <c r="N6" s="136">
        <v>2087789.3112046279</v>
      </c>
      <c r="O6" s="136">
        <v>2425945.3223546497</v>
      </c>
      <c r="P6" s="136">
        <v>2086318.22774</v>
      </c>
      <c r="Q6" s="136">
        <v>2425945.3223546497</v>
      </c>
      <c r="R6" s="136">
        <v>2086318.22774</v>
      </c>
      <c r="S6" s="136">
        <v>2427416.4058192773</v>
      </c>
      <c r="T6" s="136">
        <v>2086318.22774</v>
      </c>
      <c r="U6" s="136">
        <v>2425945.3223546497</v>
      </c>
      <c r="V6" s="136">
        <v>2086318.22774</v>
      </c>
      <c r="W6" s="136">
        <v>2425945.3223546497</v>
      </c>
      <c r="X6" s="136">
        <v>2087789.3112046279</v>
      </c>
      <c r="Y6" s="136">
        <v>1666259.8615718107</v>
      </c>
      <c r="Z6" s="136">
        <v>1326632.7669571612</v>
      </c>
      <c r="AA6" s="136">
        <v>1666259.8615718107</v>
      </c>
      <c r="AB6" s="136">
        <v>1326632.7669571612</v>
      </c>
      <c r="AC6" s="136">
        <v>1667730.9450364388</v>
      </c>
      <c r="AD6" s="136">
        <v>1326632.7669571612</v>
      </c>
      <c r="AE6" s="136">
        <v>1666259.8615718107</v>
      </c>
      <c r="AF6" s="136">
        <v>1326632.7669571612</v>
      </c>
      <c r="AG6" s="136">
        <v>1666259.8615718107</v>
      </c>
      <c r="AH6" s="136">
        <v>20142114.014173739</v>
      </c>
      <c r="AI6" s="136">
        <v>1666259.8615718107</v>
      </c>
      <c r="AJ6" s="136">
        <v>1326632.7669571612</v>
      </c>
      <c r="AK6" s="136">
        <v>1666259.8615718107</v>
      </c>
      <c r="AL6" s="136">
        <v>1326632.7669571612</v>
      </c>
      <c r="AM6" s="136">
        <v>1667730.9450364388</v>
      </c>
      <c r="AN6" s="136">
        <v>1326632.7669571612</v>
      </c>
      <c r="AO6" s="136">
        <v>1666259.8615718107</v>
      </c>
      <c r="AP6" s="136">
        <v>1326632.7669571612</v>
      </c>
      <c r="AQ6" s="136">
        <v>1666259.8615718107</v>
      </c>
      <c r="AR6" s="136">
        <v>1328103.8504217891</v>
      </c>
      <c r="AS6" s="137">
        <v>2355011.3460484743</v>
      </c>
    </row>
    <row r="7" spans="2:45">
      <c r="B7" s="96" t="s">
        <v>298</v>
      </c>
      <c r="C7" s="96"/>
      <c r="D7" s="96"/>
      <c r="E7" s="96"/>
      <c r="F7" s="96"/>
      <c r="G7" s="96"/>
      <c r="H7" s="96"/>
      <c r="I7" s="96"/>
      <c r="J7" s="136">
        <v>158002.59386990938</v>
      </c>
      <c r="K7" s="136">
        <v>158002.59386990938</v>
      </c>
      <c r="L7" s="136">
        <v>158002.59386990938</v>
      </c>
      <c r="M7" s="136">
        <v>158002.59386990938</v>
      </c>
      <c r="N7" s="136">
        <v>158002.59386990938</v>
      </c>
      <c r="O7" s="136">
        <v>158002.59386990938</v>
      </c>
      <c r="P7" s="136">
        <v>158002.59386990938</v>
      </c>
      <c r="Q7" s="136">
        <v>158002.59386990938</v>
      </c>
      <c r="R7" s="136">
        <v>158002.59386990938</v>
      </c>
      <c r="S7" s="136">
        <v>158002.59386990938</v>
      </c>
      <c r="T7" s="136">
        <v>158002.59386990938</v>
      </c>
      <c r="U7" s="136">
        <v>158002.59386990938</v>
      </c>
      <c r="V7" s="136">
        <v>158002.59386990938</v>
      </c>
      <c r="W7" s="136">
        <v>158002.59386990938</v>
      </c>
      <c r="X7" s="136">
        <v>158002.59386990938</v>
      </c>
      <c r="Y7" s="136">
        <v>158002.59386990938</v>
      </c>
      <c r="Z7" s="136">
        <v>158002.59386990938</v>
      </c>
      <c r="AA7" s="136">
        <v>158002.59386990938</v>
      </c>
      <c r="AB7" s="136">
        <v>158002.59386990938</v>
      </c>
      <c r="AC7" s="136">
        <v>158002.59386990938</v>
      </c>
      <c r="AD7" s="136">
        <v>158002.59386990938</v>
      </c>
      <c r="AE7" s="136">
        <v>158002.59386990938</v>
      </c>
      <c r="AF7" s="136">
        <v>158002.59386990938</v>
      </c>
      <c r="AG7" s="136">
        <v>158002.59386990938</v>
      </c>
      <c r="AH7" s="136">
        <v>158002.59386990938</v>
      </c>
      <c r="AI7" s="136">
        <v>158002.59386990938</v>
      </c>
      <c r="AJ7" s="136">
        <v>158002.59386990938</v>
      </c>
      <c r="AK7" s="136">
        <v>158002.59386990938</v>
      </c>
      <c r="AL7" s="136">
        <v>158002.59386990938</v>
      </c>
      <c r="AM7" s="136">
        <v>158002.59386990938</v>
      </c>
      <c r="AN7" s="136">
        <v>158002.59386990938</v>
      </c>
      <c r="AO7" s="136">
        <v>158002.59386990938</v>
      </c>
      <c r="AP7" s="136">
        <v>158002.59386990938</v>
      </c>
      <c r="AQ7" s="136">
        <v>158002.59386990938</v>
      </c>
      <c r="AR7" s="136">
        <v>158002.59386990938</v>
      </c>
      <c r="AS7" s="137">
        <v>158002.59386990938</v>
      </c>
    </row>
    <row r="8" spans="2:45">
      <c r="B8" s="96" t="s">
        <v>317</v>
      </c>
      <c r="C8" s="96"/>
      <c r="D8" s="96"/>
      <c r="E8" s="96"/>
      <c r="F8" s="96"/>
      <c r="G8" s="96"/>
      <c r="H8" s="96"/>
      <c r="I8" s="96"/>
      <c r="J8" s="136">
        <v>60444.697930879498</v>
      </c>
      <c r="K8" s="136">
        <v>87341.069800430749</v>
      </c>
      <c r="L8" s="136">
        <v>61922.718567735152</v>
      </c>
      <c r="M8" s="136">
        <v>87341.069800430749</v>
      </c>
      <c r="N8" s="136">
        <v>231641.12855952454</v>
      </c>
      <c r="O8" s="136">
        <v>88819.090437286402</v>
      </c>
      <c r="P8" s="136">
        <v>60444.697930879498</v>
      </c>
      <c r="Q8" s="136">
        <v>165174.27701236503</v>
      </c>
      <c r="R8" s="136">
        <v>61922.718567735152</v>
      </c>
      <c r="S8" s="136">
        <v>258537.50042907579</v>
      </c>
      <c r="T8" s="136">
        <v>60444.697930879498</v>
      </c>
      <c r="U8" s="136">
        <v>88819.090437286402</v>
      </c>
      <c r="V8" s="136">
        <v>60444.697930879498</v>
      </c>
      <c r="W8" s="136">
        <v>87341.069800430749</v>
      </c>
      <c r="X8" s="136">
        <v>233119.14919638023</v>
      </c>
      <c r="Y8" s="136">
        <v>176997.87498619128</v>
      </c>
      <c r="Z8" s="136">
        <v>72268.295904705737</v>
      </c>
      <c r="AA8" s="136">
        <v>100642.68841111264</v>
      </c>
      <c r="AB8" s="136">
        <v>72268.295904705737</v>
      </c>
      <c r="AC8" s="136">
        <v>270361.09840290208</v>
      </c>
      <c r="AD8" s="136">
        <v>73746.316541561391</v>
      </c>
      <c r="AE8" s="136">
        <v>99164.667774257003</v>
      </c>
      <c r="AF8" s="136">
        <v>72268.295904705737</v>
      </c>
      <c r="AG8" s="136">
        <v>178475.89562304693</v>
      </c>
      <c r="AH8" s="136">
        <v>243464.72653335083</v>
      </c>
      <c r="AI8" s="136">
        <v>99164.667774257003</v>
      </c>
      <c r="AJ8" s="136">
        <v>73746.316541561391</v>
      </c>
      <c r="AK8" s="136">
        <v>99164.667774257003</v>
      </c>
      <c r="AL8" s="136">
        <v>72268.295904705737</v>
      </c>
      <c r="AM8" s="136">
        <v>271839.1190397577</v>
      </c>
      <c r="AN8" s="136">
        <v>72268.295904705737</v>
      </c>
      <c r="AO8" s="136">
        <v>176997.87498619128</v>
      </c>
      <c r="AP8" s="136">
        <v>73746.316541561391</v>
      </c>
      <c r="AQ8" s="136">
        <v>99164.667774257003</v>
      </c>
      <c r="AR8" s="136">
        <v>243464.72653335083</v>
      </c>
      <c r="AS8" s="137">
        <v>123864.02225980978</v>
      </c>
    </row>
    <row r="9" spans="2:45">
      <c r="B9" s="96" t="s">
        <v>300</v>
      </c>
      <c r="C9" s="96"/>
      <c r="D9" s="96"/>
      <c r="E9" s="96"/>
      <c r="F9" s="96"/>
      <c r="G9" s="96"/>
      <c r="H9" s="96"/>
      <c r="I9" s="96"/>
      <c r="J9" s="136">
        <v>340933.64112976135</v>
      </c>
      <c r="K9" s="136">
        <v>340933.64112976135</v>
      </c>
      <c r="L9" s="136">
        <v>340933.64112976135</v>
      </c>
      <c r="M9" s="136">
        <v>340933.64112976135</v>
      </c>
      <c r="N9" s="136">
        <v>340933.64112976135</v>
      </c>
      <c r="O9" s="136">
        <v>340933.64112976135</v>
      </c>
      <c r="P9" s="136">
        <v>340933.64112976135</v>
      </c>
      <c r="Q9" s="136">
        <v>340933.64112976135</v>
      </c>
      <c r="R9" s="136">
        <v>340933.64112976135</v>
      </c>
      <c r="S9" s="136">
        <v>340933.64112976135</v>
      </c>
      <c r="T9" s="136">
        <v>340933.64112976135</v>
      </c>
      <c r="U9" s="136">
        <v>340933.64112976135</v>
      </c>
      <c r="V9" s="136">
        <v>340933.64112976135</v>
      </c>
      <c r="W9" s="136">
        <v>340933.64112976135</v>
      </c>
      <c r="X9" s="136">
        <v>340933.64112976135</v>
      </c>
      <c r="Y9" s="136">
        <v>635789.32391616469</v>
      </c>
      <c r="Z9" s="136">
        <v>635789.32391616469</v>
      </c>
      <c r="AA9" s="136">
        <v>635789.32391616469</v>
      </c>
      <c r="AB9" s="136">
        <v>635789.32391616469</v>
      </c>
      <c r="AC9" s="136">
        <v>635789.32391616469</v>
      </c>
      <c r="AD9" s="136">
        <v>635789.32391616469</v>
      </c>
      <c r="AE9" s="136">
        <v>635789.32391616469</v>
      </c>
      <c r="AF9" s="136">
        <v>635789.32391616469</v>
      </c>
      <c r="AG9" s="136">
        <v>635789.32391616469</v>
      </c>
      <c r="AH9" s="136">
        <v>635789.32391616469</v>
      </c>
      <c r="AI9" s="136">
        <v>635789.32391616469</v>
      </c>
      <c r="AJ9" s="136">
        <v>635789.32391616469</v>
      </c>
      <c r="AK9" s="136">
        <v>635789.32391616469</v>
      </c>
      <c r="AL9" s="136">
        <v>635789.32391616469</v>
      </c>
      <c r="AM9" s="136">
        <v>635789.32391616469</v>
      </c>
      <c r="AN9" s="136">
        <v>635789.32391616469</v>
      </c>
      <c r="AO9" s="136">
        <v>635789.32391616469</v>
      </c>
      <c r="AP9" s="136">
        <v>635789.32391616469</v>
      </c>
      <c r="AQ9" s="136">
        <v>635789.32391616469</v>
      </c>
      <c r="AR9" s="136">
        <v>635789.32391616469</v>
      </c>
      <c r="AS9" s="137">
        <v>509422.60272199201</v>
      </c>
    </row>
    <row r="10" spans="2:45">
      <c r="B10" s="96" t="s">
        <v>301</v>
      </c>
      <c r="C10" s="96"/>
      <c r="D10" s="96"/>
      <c r="E10" s="96"/>
      <c r="F10" s="96"/>
      <c r="G10" s="96"/>
      <c r="H10" s="96"/>
      <c r="I10" s="96"/>
      <c r="J10" s="136">
        <v>460279.07960616576</v>
      </c>
      <c r="K10" s="136">
        <v>460279.07960616576</v>
      </c>
      <c r="L10" s="136">
        <v>460279.07960616576</v>
      </c>
      <c r="M10" s="136">
        <v>460279.07960616576</v>
      </c>
      <c r="N10" s="136">
        <v>460279.07960616576</v>
      </c>
      <c r="O10" s="136">
        <v>460279.07960616576</v>
      </c>
      <c r="P10" s="136">
        <v>460279.07960616576</v>
      </c>
      <c r="Q10" s="136">
        <v>460279.07960616576</v>
      </c>
      <c r="R10" s="136">
        <v>460279.07960616576</v>
      </c>
      <c r="S10" s="136">
        <v>460279.07960616576</v>
      </c>
      <c r="T10" s="136">
        <v>460279.07960616576</v>
      </c>
      <c r="U10" s="136">
        <v>460279.07960616576</v>
      </c>
      <c r="V10" s="136">
        <v>460279.07960616576</v>
      </c>
      <c r="W10" s="136">
        <v>460279.07960616576</v>
      </c>
      <c r="X10" s="136">
        <v>460279.07960616576</v>
      </c>
      <c r="Y10" s="136">
        <v>920558.15921233152</v>
      </c>
      <c r="Z10" s="136">
        <v>920558.15921233152</v>
      </c>
      <c r="AA10" s="136">
        <v>920558.15921233152</v>
      </c>
      <c r="AB10" s="136">
        <v>920558.15921233152</v>
      </c>
      <c r="AC10" s="136">
        <v>920558.15921233152</v>
      </c>
      <c r="AD10" s="136">
        <v>920558.15921233152</v>
      </c>
      <c r="AE10" s="136">
        <v>920558.15921233152</v>
      </c>
      <c r="AF10" s="136">
        <v>920558.15921233152</v>
      </c>
      <c r="AG10" s="136">
        <v>920558.15921233152</v>
      </c>
      <c r="AH10" s="136">
        <v>920558.15921233152</v>
      </c>
      <c r="AI10" s="136">
        <v>920558.15921233152</v>
      </c>
      <c r="AJ10" s="136">
        <v>920558.15921233152</v>
      </c>
      <c r="AK10" s="136">
        <v>920558.15921233152</v>
      </c>
      <c r="AL10" s="136">
        <v>920558.15921233152</v>
      </c>
      <c r="AM10" s="136">
        <v>920558.15921233152</v>
      </c>
      <c r="AN10" s="136">
        <v>920558.15921233152</v>
      </c>
      <c r="AO10" s="136">
        <v>920558.15921233152</v>
      </c>
      <c r="AP10" s="136">
        <v>920558.15921233152</v>
      </c>
      <c r="AQ10" s="136">
        <v>920558.15921233152</v>
      </c>
      <c r="AR10" s="136">
        <v>920558.15921233152</v>
      </c>
      <c r="AS10" s="137">
        <v>723295.69652397512</v>
      </c>
    </row>
    <row r="11" spans="2:45">
      <c r="B11" s="96" t="s">
        <v>302</v>
      </c>
      <c r="C11" s="96"/>
      <c r="D11" s="96"/>
      <c r="E11" s="96"/>
      <c r="F11" s="96"/>
      <c r="G11" s="96"/>
      <c r="H11" s="96"/>
      <c r="I11" s="96"/>
      <c r="J11" s="136">
        <v>805867.73929340951</v>
      </c>
      <c r="K11" s="136">
        <v>805867.73929340951</v>
      </c>
      <c r="L11" s="136">
        <v>805867.73929340951</v>
      </c>
      <c r="M11" s="136">
        <v>805867.73929340951</v>
      </c>
      <c r="N11" s="136">
        <v>805867.73929340951</v>
      </c>
      <c r="O11" s="136">
        <v>805867.73929340951</v>
      </c>
      <c r="P11" s="136">
        <v>805867.73929340951</v>
      </c>
      <c r="Q11" s="136">
        <v>805867.73929340951</v>
      </c>
      <c r="R11" s="136">
        <v>805867.73929340951</v>
      </c>
      <c r="S11" s="136">
        <v>805867.73929340951</v>
      </c>
      <c r="T11" s="136">
        <v>805867.73929340951</v>
      </c>
      <c r="U11" s="136">
        <v>805867.73929340951</v>
      </c>
      <c r="V11" s="136">
        <v>805867.73929340951</v>
      </c>
      <c r="W11" s="136">
        <v>805867.73929340951</v>
      </c>
      <c r="X11" s="136">
        <v>805867.73929340951</v>
      </c>
      <c r="Y11" s="136">
        <v>805867.73929340951</v>
      </c>
      <c r="Z11" s="136">
        <v>805867.73929340951</v>
      </c>
      <c r="AA11" s="136">
        <v>805867.73929340951</v>
      </c>
      <c r="AB11" s="136">
        <v>805867.73929340951</v>
      </c>
      <c r="AC11" s="136">
        <v>805867.73929340951</v>
      </c>
      <c r="AD11" s="136">
        <v>805867.73929340951</v>
      </c>
      <c r="AE11" s="136">
        <v>805867.73929340951</v>
      </c>
      <c r="AF11" s="136">
        <v>805867.73929340951</v>
      </c>
      <c r="AG11" s="136">
        <v>805867.73929340951</v>
      </c>
      <c r="AH11" s="136">
        <v>805867.73929340951</v>
      </c>
      <c r="AI11" s="136">
        <v>805867.73929340951</v>
      </c>
      <c r="AJ11" s="136">
        <v>805867.73929340951</v>
      </c>
      <c r="AK11" s="136">
        <v>805867.73929340951</v>
      </c>
      <c r="AL11" s="136">
        <v>805867.73929340951</v>
      </c>
      <c r="AM11" s="136">
        <v>805867.73929340951</v>
      </c>
      <c r="AN11" s="136">
        <v>805867.73929340951</v>
      </c>
      <c r="AO11" s="136">
        <v>805867.73929340951</v>
      </c>
      <c r="AP11" s="136">
        <v>805867.73929340951</v>
      </c>
      <c r="AQ11" s="136">
        <v>805867.73929340951</v>
      </c>
      <c r="AR11" s="136">
        <v>805867.73929340951</v>
      </c>
      <c r="AS11" s="137">
        <v>805867.73929341033</v>
      </c>
    </row>
    <row r="12" spans="2:45">
      <c r="B12" s="96" t="s">
        <v>303</v>
      </c>
      <c r="C12" s="96"/>
      <c r="D12" s="96"/>
      <c r="E12" s="96"/>
      <c r="F12" s="96"/>
      <c r="G12" s="96"/>
      <c r="H12" s="96"/>
      <c r="I12" s="96"/>
      <c r="J12" s="136">
        <v>33383.417784639998</v>
      </c>
      <c r="K12" s="136">
        <v>33383.417784639998</v>
      </c>
      <c r="L12" s="136">
        <v>33383.417784639998</v>
      </c>
      <c r="M12" s="136">
        <v>33383.417784639998</v>
      </c>
      <c r="N12" s="136">
        <v>33383.417784639998</v>
      </c>
      <c r="O12" s="136">
        <v>33383.417784639998</v>
      </c>
      <c r="P12" s="136">
        <v>33383.417784639998</v>
      </c>
      <c r="Q12" s="136">
        <v>33383.417784639998</v>
      </c>
      <c r="R12" s="136">
        <v>33383.417784639998</v>
      </c>
      <c r="S12" s="136">
        <v>33383.417784639998</v>
      </c>
      <c r="T12" s="136">
        <v>33383.417784639998</v>
      </c>
      <c r="U12" s="136">
        <v>33383.417784639998</v>
      </c>
      <c r="V12" s="136">
        <v>33383.417784639998</v>
      </c>
      <c r="W12" s="136">
        <v>33383.417784639998</v>
      </c>
      <c r="X12" s="136">
        <v>33383.417784639998</v>
      </c>
      <c r="Y12" s="136">
        <v>50075.12667695999</v>
      </c>
      <c r="Z12" s="136">
        <v>50075.12667695999</v>
      </c>
      <c r="AA12" s="136">
        <v>50075.12667695999</v>
      </c>
      <c r="AB12" s="136">
        <v>50075.12667695999</v>
      </c>
      <c r="AC12" s="136">
        <v>50075.12667695999</v>
      </c>
      <c r="AD12" s="136">
        <v>50075.12667695999</v>
      </c>
      <c r="AE12" s="136">
        <v>50075.12667695999</v>
      </c>
      <c r="AF12" s="136">
        <v>50075.12667695999</v>
      </c>
      <c r="AG12" s="136">
        <v>50075.12667695999</v>
      </c>
      <c r="AH12" s="136">
        <v>5525051.6293560993</v>
      </c>
      <c r="AI12" s="136">
        <v>50075.12667695999</v>
      </c>
      <c r="AJ12" s="136">
        <v>50075.12667695999</v>
      </c>
      <c r="AK12" s="136">
        <v>50075.12667695999</v>
      </c>
      <c r="AL12" s="136">
        <v>50075.12667695999</v>
      </c>
      <c r="AM12" s="136">
        <v>50075.12667695999</v>
      </c>
      <c r="AN12" s="136">
        <v>50075.12667695999</v>
      </c>
      <c r="AO12" s="136">
        <v>50075.12667695999</v>
      </c>
      <c r="AP12" s="136">
        <v>50075.12667695999</v>
      </c>
      <c r="AQ12" s="136">
        <v>50075.12667695999</v>
      </c>
      <c r="AR12" s="136">
        <v>50075.12667695999</v>
      </c>
      <c r="AS12" s="137">
        <v>199349.43722822683</v>
      </c>
    </row>
    <row r="13" spans="2:45">
      <c r="B13" s="96" t="s">
        <v>304</v>
      </c>
      <c r="C13" s="96"/>
      <c r="D13" s="96"/>
      <c r="E13" s="96"/>
      <c r="F13" s="96"/>
      <c r="G13" s="96"/>
      <c r="H13" s="96"/>
      <c r="I13" s="96"/>
      <c r="J13" s="136">
        <v>1188000</v>
      </c>
      <c r="K13" s="136">
        <v>1188000</v>
      </c>
      <c r="L13" s="136">
        <v>1188000</v>
      </c>
      <c r="M13" s="136">
        <v>1188000</v>
      </c>
      <c r="N13" s="136">
        <v>1188000</v>
      </c>
      <c r="O13" s="136">
        <v>1188000</v>
      </c>
      <c r="P13" s="136">
        <v>1188000</v>
      </c>
      <c r="Q13" s="136">
        <v>1188000</v>
      </c>
      <c r="R13" s="136">
        <v>1188000</v>
      </c>
      <c r="S13" s="136">
        <v>1188000</v>
      </c>
      <c r="T13" s="136">
        <v>1188000</v>
      </c>
      <c r="U13" s="136">
        <v>1188000</v>
      </c>
      <c r="V13" s="136">
        <v>1188000</v>
      </c>
      <c r="W13" s="136">
        <v>1188000</v>
      </c>
      <c r="X13" s="136">
        <v>1188000</v>
      </c>
      <c r="Y13" s="136">
        <v>1188000</v>
      </c>
      <c r="Z13" s="136">
        <v>1188000</v>
      </c>
      <c r="AA13" s="136">
        <v>1188000</v>
      </c>
      <c r="AB13" s="136">
        <v>1188000</v>
      </c>
      <c r="AC13" s="136">
        <v>1188000</v>
      </c>
      <c r="AD13" s="136">
        <v>1188000</v>
      </c>
      <c r="AE13" s="136">
        <v>1188000</v>
      </c>
      <c r="AF13" s="136">
        <v>1188000</v>
      </c>
      <c r="AG13" s="136">
        <v>1188000</v>
      </c>
      <c r="AH13" s="136">
        <v>1188000</v>
      </c>
      <c r="AI13" s="136">
        <v>1188000</v>
      </c>
      <c r="AJ13" s="136">
        <v>1188000</v>
      </c>
      <c r="AK13" s="136">
        <v>1188000</v>
      </c>
      <c r="AL13" s="136">
        <v>1188000</v>
      </c>
      <c r="AM13" s="136">
        <v>1188000</v>
      </c>
      <c r="AN13" s="136">
        <v>1188000</v>
      </c>
      <c r="AO13" s="136">
        <v>1188000</v>
      </c>
      <c r="AP13" s="136">
        <v>1188000</v>
      </c>
      <c r="AQ13" s="136">
        <v>1188000</v>
      </c>
      <c r="AR13" s="136">
        <v>1188000</v>
      </c>
      <c r="AS13" s="137">
        <v>1188000</v>
      </c>
    </row>
    <row r="14" spans="2:45">
      <c r="B14" s="96" t="s">
        <v>305</v>
      </c>
      <c r="C14" s="96"/>
      <c r="D14" s="96"/>
      <c r="E14" s="96"/>
      <c r="F14" s="96"/>
      <c r="G14" s="96"/>
      <c r="H14" s="96"/>
      <c r="I14" s="96"/>
      <c r="J14" s="136">
        <v>731296.00944155699</v>
      </c>
      <c r="K14" s="136">
        <v>749524.13400971878</v>
      </c>
      <c r="L14" s="136">
        <v>794241.09883140319</v>
      </c>
      <c r="M14" s="136">
        <v>749524.13400971878</v>
      </c>
      <c r="N14" s="136">
        <v>731296.00944155699</v>
      </c>
      <c r="O14" s="136">
        <v>812469.22339956497</v>
      </c>
      <c r="P14" s="136">
        <v>731296.00944155699</v>
      </c>
      <c r="Q14" s="136">
        <v>749524.13400971878</v>
      </c>
      <c r="R14" s="136">
        <v>794241.09883140319</v>
      </c>
      <c r="S14" s="136">
        <v>749524.13400971878</v>
      </c>
      <c r="T14" s="136">
        <v>731296.00944155699</v>
      </c>
      <c r="U14" s="136">
        <v>812469.22339956497</v>
      </c>
      <c r="V14" s="136">
        <v>731296.00944155699</v>
      </c>
      <c r="W14" s="136">
        <v>749524.13400971878</v>
      </c>
      <c r="X14" s="136">
        <v>794241.09883140319</v>
      </c>
      <c r="Y14" s="136">
        <v>938420.41950001917</v>
      </c>
      <c r="Z14" s="136">
        <v>920192.29493185726</v>
      </c>
      <c r="AA14" s="136">
        <v>1001365.5088898652</v>
      </c>
      <c r="AB14" s="136">
        <v>920192.29493185726</v>
      </c>
      <c r="AC14" s="136">
        <v>938420.41950001917</v>
      </c>
      <c r="AD14" s="136">
        <v>983137.38432170346</v>
      </c>
      <c r="AE14" s="136">
        <v>938420.41950001917</v>
      </c>
      <c r="AF14" s="136">
        <v>920192.29493185726</v>
      </c>
      <c r="AG14" s="136">
        <v>1001365.5088898652</v>
      </c>
      <c r="AH14" s="136">
        <v>920192.29493185726</v>
      </c>
      <c r="AI14" s="136">
        <v>938420.41950001917</v>
      </c>
      <c r="AJ14" s="136">
        <v>983137.38432170346</v>
      </c>
      <c r="AK14" s="136">
        <v>938420.41950001917</v>
      </c>
      <c r="AL14" s="136">
        <v>920192.29493185726</v>
      </c>
      <c r="AM14" s="136">
        <v>1001365.5088898652</v>
      </c>
      <c r="AN14" s="136">
        <v>920192.29493185726</v>
      </c>
      <c r="AO14" s="136">
        <v>938420.41950001917</v>
      </c>
      <c r="AP14" s="136">
        <v>983137.38432170346</v>
      </c>
      <c r="AQ14" s="136">
        <v>938420.41950001917</v>
      </c>
      <c r="AR14" s="136">
        <v>920192.29493185726</v>
      </c>
      <c r="AS14" s="137">
        <v>867873.14689164492</v>
      </c>
    </row>
    <row r="15" spans="2:45">
      <c r="B15" s="96"/>
      <c r="C15" s="96"/>
      <c r="D15" s="96"/>
      <c r="E15" s="96"/>
      <c r="F15" s="96"/>
      <c r="G15" s="96"/>
      <c r="H15" s="96"/>
      <c r="I15" s="96"/>
    </row>
    <row r="16" spans="2:45">
      <c r="B16" s="96"/>
      <c r="C16" s="96"/>
      <c r="D16" s="96"/>
      <c r="E16" s="96"/>
      <c r="F16" s="96"/>
      <c r="G16" s="96"/>
      <c r="H16" s="96"/>
      <c r="I16" s="96"/>
    </row>
    <row r="17" spans="2:45">
      <c r="B17" s="96"/>
      <c r="C17" s="96"/>
      <c r="D17" s="96"/>
      <c r="E17" s="96"/>
      <c r="F17" s="96"/>
      <c r="G17" s="96"/>
      <c r="H17" s="96"/>
      <c r="I17" s="96"/>
    </row>
    <row r="18" spans="2:45">
      <c r="B18" s="96"/>
      <c r="C18" s="96"/>
      <c r="D18" s="96"/>
      <c r="E18" s="96"/>
      <c r="F18" s="96"/>
      <c r="G18" s="96"/>
      <c r="H18" s="96"/>
      <c r="I18" s="96"/>
      <c r="J18" s="134">
        <v>16686218.905629948</v>
      </c>
      <c r="K18" s="134">
        <v>19595378.994355507</v>
      </c>
      <c r="L18" s="134">
        <v>17097099.341304399</v>
      </c>
      <c r="M18" s="134">
        <v>19595378.994355507</v>
      </c>
      <c r="N18" s="134">
        <v>17709690.837407317</v>
      </c>
      <c r="O18" s="134">
        <v>20006259.430029958</v>
      </c>
      <c r="P18" s="134">
        <v>16686218.905629948</v>
      </c>
      <c r="Q18" s="134">
        <v>19673212.201567441</v>
      </c>
      <c r="R18" s="134">
        <v>17097099.341304399</v>
      </c>
      <c r="S18" s="134">
        <v>20618850.92613288</v>
      </c>
      <c r="T18" s="134">
        <v>16686218.905629948</v>
      </c>
      <c r="U18" s="134">
        <v>20006259.430029958</v>
      </c>
      <c r="V18" s="134">
        <v>16686218.905629948</v>
      </c>
      <c r="W18" s="134">
        <v>19595378.994355507</v>
      </c>
      <c r="X18" s="134">
        <v>18120571.273081768</v>
      </c>
      <c r="Y18" s="134">
        <v>19916434.646958243</v>
      </c>
      <c r="Z18" s="134">
        <v>16929441.351020746</v>
      </c>
      <c r="AA18" s="134">
        <v>20249481.87542076</v>
      </c>
      <c r="AB18" s="134">
        <v>16929441.351020746</v>
      </c>
      <c r="AC18" s="134">
        <v>20862073.371523682</v>
      </c>
      <c r="AD18" s="134">
        <v>17340321.786695197</v>
      </c>
      <c r="AE18" s="134">
        <v>19838601.439746309</v>
      </c>
      <c r="AF18" s="134">
        <v>16929441.351020746</v>
      </c>
      <c r="AG18" s="134">
        <v>20327315.082632694</v>
      </c>
      <c r="AH18" s="134">
        <v>42241899.949229211</v>
      </c>
      <c r="AI18" s="134">
        <v>19838601.439746309</v>
      </c>
      <c r="AJ18" s="134">
        <v>17340321.786695197</v>
      </c>
      <c r="AK18" s="134">
        <v>19838601.439746309</v>
      </c>
      <c r="AL18" s="134">
        <v>16929441.351020746</v>
      </c>
      <c r="AM18" s="134">
        <v>21272953.807198133</v>
      </c>
      <c r="AN18" s="134">
        <v>16929441.351020746</v>
      </c>
      <c r="AO18" s="134">
        <v>19916434.646958243</v>
      </c>
      <c r="AP18" s="134">
        <v>17340321.786695197</v>
      </c>
      <c r="AQ18" s="134">
        <v>19838601.439746309</v>
      </c>
      <c r="AR18" s="134">
        <v>17952913.282798123</v>
      </c>
      <c r="AS18" s="134">
        <v>19274918.283523943</v>
      </c>
    </row>
    <row r="19" spans="2:45">
      <c r="B19" s="96"/>
      <c r="C19" s="96"/>
      <c r="D19" s="96"/>
      <c r="E19" s="96"/>
      <c r="F19" s="96"/>
      <c r="G19" s="96"/>
      <c r="H19" s="96"/>
      <c r="I19" s="96"/>
      <c r="J19" s="96"/>
      <c r="K19" s="96">
        <v>0</v>
      </c>
      <c r="L19" s="96">
        <v>0</v>
      </c>
      <c r="M19" s="96">
        <v>0</v>
      </c>
      <c r="N19" s="96">
        <v>0</v>
      </c>
      <c r="O19" s="96">
        <v>0</v>
      </c>
      <c r="P19" s="96">
        <v>0</v>
      </c>
      <c r="Q19" s="96">
        <v>0</v>
      </c>
      <c r="R19" s="96">
        <v>0</v>
      </c>
      <c r="S19" s="96">
        <v>0</v>
      </c>
      <c r="T19" s="96">
        <v>0</v>
      </c>
      <c r="U19" s="96">
        <v>0</v>
      </c>
      <c r="V19" s="96">
        <v>0</v>
      </c>
      <c r="W19" s="96">
        <v>0</v>
      </c>
      <c r="X19" s="96">
        <v>0</v>
      </c>
      <c r="Y19" s="96">
        <v>0</v>
      </c>
      <c r="Z19" s="96">
        <v>0</v>
      </c>
      <c r="AA19" s="96">
        <v>0</v>
      </c>
      <c r="AB19" s="96">
        <v>0</v>
      </c>
      <c r="AC19" s="96">
        <v>0</v>
      </c>
      <c r="AD19" s="96">
        <v>0</v>
      </c>
      <c r="AE19" s="96">
        <v>0</v>
      </c>
      <c r="AF19" s="96">
        <v>0</v>
      </c>
      <c r="AG19" s="96">
        <v>0</v>
      </c>
      <c r="AH19" s="96">
        <v>0</v>
      </c>
      <c r="AI19" s="96">
        <v>0</v>
      </c>
      <c r="AJ19" s="96">
        <v>0</v>
      </c>
      <c r="AK19" s="96">
        <v>0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96">
        <v>359058.26565596246</v>
      </c>
      <c r="AS19" s="96">
        <v>385498.36567047884</v>
      </c>
    </row>
    <row r="20" spans="2:45">
      <c r="B20" s="83"/>
      <c r="C20" s="83"/>
      <c r="D20" s="83"/>
      <c r="E20" s="83"/>
      <c r="F20" s="83"/>
      <c r="G20" s="83"/>
      <c r="H20" s="83"/>
      <c r="I20" s="83"/>
      <c r="J20" s="96"/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6">
        <v>0</v>
      </c>
      <c r="R20" s="96">
        <v>0</v>
      </c>
      <c r="S20" s="96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6">
        <v>0</v>
      </c>
      <c r="AG20" s="96">
        <v>0</v>
      </c>
      <c r="AH20" s="96">
        <v>0</v>
      </c>
      <c r="AI20" s="96">
        <v>0</v>
      </c>
      <c r="AJ20" s="96">
        <v>0</v>
      </c>
      <c r="AK20" s="96">
        <v>0</v>
      </c>
      <c r="AL20" s="96">
        <v>0</v>
      </c>
      <c r="AM20" s="96">
        <v>0</v>
      </c>
      <c r="AN20" s="96">
        <v>0</v>
      </c>
      <c r="AO20" s="96">
        <v>0</v>
      </c>
      <c r="AP20" s="96">
        <v>0</v>
      </c>
      <c r="AQ20" s="96">
        <v>0</v>
      </c>
      <c r="AR20" s="96">
        <v>18311971.548454084</v>
      </c>
      <c r="AS20" s="96">
        <v>19660416.649194423</v>
      </c>
    </row>
    <row r="21" spans="2:45">
      <c r="B21" s="83"/>
      <c r="C21" s="83"/>
      <c r="D21" s="83"/>
      <c r="E21" s="83"/>
      <c r="F21" s="83"/>
      <c r="G21" s="83"/>
      <c r="H21" s="83"/>
      <c r="I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</row>
    <row r="22" spans="2:45">
      <c r="B22" s="83"/>
      <c r="C22" s="83"/>
      <c r="D22" s="83"/>
      <c r="E22" s="83"/>
      <c r="F22" s="83"/>
      <c r="G22" s="83"/>
      <c r="H22" s="83"/>
      <c r="I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</row>
    <row r="23" spans="2:45" hidden="1">
      <c r="AS23" s="96"/>
    </row>
    <row r="24" spans="2:45" hidden="1">
      <c r="AS24" s="126"/>
    </row>
    <row r="25" spans="2:45" hidden="1">
      <c r="AS25" s="126"/>
    </row>
  </sheetData>
  <conditionalFormatting sqref="J1:AR14 J18:AS20">
    <cfRule type="containsText" dxfId="3" priority="1" operator="containsText" text="pendente">
      <formula>NOT(ISERROR(SEARCH("pendente",J1)))</formula>
    </cfRule>
  </conditionalFormatting>
  <conditionalFormatting sqref="K21:AS22">
    <cfRule type="containsText" dxfId="2" priority="9" operator="containsText" text="pendente">
      <formula>NOT(ISERROR(SEARCH("pendente",K21)))</formula>
    </cfRule>
  </conditionalFormatting>
  <conditionalFormatting sqref="AS1:AS3 B1:I22">
    <cfRule type="containsText" dxfId="1" priority="7" operator="containsText" text="pendente">
      <formula>NOT(ISERROR(SEARCH("pendente",B1)))</formula>
    </cfRule>
  </conditionalFormatting>
  <conditionalFormatting sqref="AS24:AS25">
    <cfRule type="containsText" dxfId="0" priority="8" operator="containsText" text="pendente">
      <formula>NOT(ISERROR(SEARCH("pendente",AS24)))</formula>
    </cfRule>
  </conditionalFormatting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c2fd69-10d0-44c6-a02e-bd02a2d7dde7" xsi:nil="true"/>
    <lcf76f155ced4ddcb4097134ff3c332f xmlns="534e3ced-8676-40ba-9f5f-1fdaca1f5b2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CC82D1788AC144BCBC4162D988D28E" ma:contentTypeVersion="15" ma:contentTypeDescription="Create a new document." ma:contentTypeScope="" ma:versionID="08f6a7939226e052eaef7d02f85f8bc2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c0c8f676b9d86b6b5e44f94afa7ad262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9BCDAF-5139-443A-9CBA-2B2C27C3ED7E}"/>
</file>

<file path=customXml/itemProps2.xml><?xml version="1.0" encoding="utf-8"?>
<ds:datastoreItem xmlns:ds="http://schemas.openxmlformats.org/officeDocument/2006/customXml" ds:itemID="{DAE5DAA7-351B-4351-A90E-BE62D0197EF4}"/>
</file>

<file path=customXml/itemProps3.xml><?xml version="1.0" encoding="utf-8"?>
<ds:datastoreItem xmlns:ds="http://schemas.openxmlformats.org/officeDocument/2006/customXml" ds:itemID="{7BFA080C-F286-4070-B059-58E08863C277}"/>
</file>

<file path=docMetadata/LabelInfo.xml><?xml version="1.0" encoding="utf-8"?>
<clbl:labelList xmlns:clbl="http://schemas.microsoft.com/office/2020/mipLabelMetadata">
  <clbl:label id="{39b6383f-6d65-4a5d-93ea-d914a4b21482}" enabled="0" method="" siteId="{39b6383f-6d65-4a5d-93ea-d914a4b2148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 Rocha</dc:creator>
  <cp:keywords/>
  <dc:description/>
  <cp:lastModifiedBy>Marcio Zeraik de Souza</cp:lastModifiedBy>
  <cp:revision/>
  <dcterms:created xsi:type="dcterms:W3CDTF">2019-01-08T19:55:03Z</dcterms:created>
  <dcterms:modified xsi:type="dcterms:W3CDTF">2025-01-29T02:09:07Z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0x0101006DCC82D1788AC144BCBC4162D988D28E</vt:lpwstr>
  </property>
  <property fmtid="{D5CDD505-2E9C-101B-9397-08002B2CF9AE}" pid="3" name="MediaServiceImageTags">
    <vt:lpwstr/>
  </property>
</Properties>
</file>